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HARED\GRANTS\GRANTS\Service Centers\Documents for Website\"/>
    </mc:Choice>
  </mc:AlternateContent>
  <bookViews>
    <workbookView xWindow="0" yWindow="0" windowWidth="23040" windowHeight="11412"/>
  </bookViews>
  <sheets>
    <sheet name="1GENERAL INFO" sheetId="1" r:id="rId1"/>
    <sheet name="2RATE DESCRIPTION" sheetId="2" r:id="rId2"/>
    <sheet name="3SALARIES " sheetId="3" r:id="rId3"/>
    <sheet name="4EQUIPMENT" sheetId="4" r:id="rId4"/>
    <sheet name="5PROJECTED RATE SUMMARY" sheetId="5" r:id="rId5"/>
    <sheet name="6REQUEST SUMMARY FOR APPROVALS" sheetId="6" r:id="rId6"/>
  </sheets>
  <definedNames>
    <definedName name="_xlnm.Print_Area" localSheetId="0">'1GENERAL INFO'!$A$1:$K$58</definedName>
    <definedName name="_xlnm.Print_Area" localSheetId="1">'2RATE DESCRIPTION'!$A$1:$G$20</definedName>
    <definedName name="_xlnm.Print_Area" localSheetId="2">'3SALARIES '!$A$1:$Q$37</definedName>
    <definedName name="_xlnm.Print_Area" localSheetId="3">'4EQUIPMENT'!$A$1:$J$27</definedName>
    <definedName name="_xlnm.Print_Area" localSheetId="4">'5PROJECTED RATE SUMMARY'!$A$1:$M$69</definedName>
    <definedName name="_xlnm.Print_Area" localSheetId="5">'6REQUEST SUMMARY FOR APPROVALS'!$A$3:$I$123</definedName>
    <definedName name="_xlnm.Print_Titles" localSheetId="2">'3SALARIES '!$A:$G,'3SALARIES '!$5:$5</definedName>
    <definedName name="_xlnm.Print_Titles" localSheetId="4">'5PROJECTED RATE SUMMARY'!$A:$C,'5PROJECTED RATE SUMMARY'!$1:$4</definedName>
    <definedName name="_xlnm.Print_Titles" localSheetId="5">'6REQUEST SUMMARY FOR APPROVALS'!$1:$2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6" i="6" l="1"/>
  <c r="B105" i="6"/>
  <c r="F104" i="6"/>
  <c r="B104" i="6"/>
  <c r="B101" i="6"/>
  <c r="B100" i="6"/>
  <c r="F99" i="6"/>
  <c r="B99" i="6"/>
  <c r="D94" i="6"/>
  <c r="G9" i="3"/>
  <c r="H9" i="3"/>
  <c r="D10" i="5"/>
  <c r="G12" i="3"/>
  <c r="H12" i="3"/>
  <c r="D11" i="5"/>
  <c r="G15" i="3"/>
  <c r="H15" i="3"/>
  <c r="D12" i="5"/>
  <c r="G18" i="3"/>
  <c r="H18" i="3"/>
  <c r="D13" i="5"/>
  <c r="G21" i="3"/>
  <c r="H21" i="3"/>
  <c r="D14" i="5"/>
  <c r="G24" i="3"/>
  <c r="H24" i="3"/>
  <c r="D15" i="5"/>
  <c r="G27" i="3"/>
  <c r="H27" i="3"/>
  <c r="D16" i="5"/>
  <c r="D18" i="5"/>
  <c r="D21" i="5"/>
  <c r="D22" i="5"/>
  <c r="D23" i="5"/>
  <c r="D24" i="5"/>
  <c r="D25" i="5"/>
  <c r="D27" i="5"/>
  <c r="D30" i="5"/>
  <c r="D31" i="5"/>
  <c r="D32" i="5"/>
  <c r="D33" i="5"/>
  <c r="D34" i="5"/>
  <c r="D35" i="5"/>
  <c r="D37" i="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7" i="4"/>
  <c r="B46" i="5"/>
  <c r="D46" i="5"/>
  <c r="D48" i="5"/>
  <c r="D50" i="5"/>
  <c r="G33" i="3"/>
  <c r="G34" i="3"/>
  <c r="G36" i="3"/>
  <c r="B53" i="5"/>
  <c r="B10" i="5"/>
  <c r="B11" i="5"/>
  <c r="B12" i="5"/>
  <c r="B13" i="5"/>
  <c r="B14" i="5"/>
  <c r="B15" i="5"/>
  <c r="B16" i="5"/>
  <c r="B18" i="5"/>
  <c r="B27" i="5"/>
  <c r="B37" i="5"/>
  <c r="B48" i="5"/>
  <c r="B50" i="5"/>
  <c r="D52" i="5"/>
  <c r="D53" i="5"/>
  <c r="D54" i="5"/>
  <c r="D55" i="5"/>
  <c r="D56" i="5"/>
  <c r="D58" i="5"/>
  <c r="D63" i="5"/>
  <c r="D76" i="6"/>
  <c r="D33" i="6"/>
  <c r="E76" i="6"/>
  <c r="F76" i="6"/>
  <c r="G76" i="6"/>
  <c r="H76" i="6"/>
  <c r="I76" i="6"/>
  <c r="I86" i="6"/>
  <c r="Q9" i="3"/>
  <c r="M10" i="5"/>
  <c r="Q12" i="3"/>
  <c r="M11" i="5"/>
  <c r="Q15" i="3"/>
  <c r="M12" i="5"/>
  <c r="Q18" i="3"/>
  <c r="M13" i="5"/>
  <c r="Q21" i="3"/>
  <c r="M14" i="5"/>
  <c r="Q24" i="3"/>
  <c r="M15" i="5"/>
  <c r="Q27" i="3"/>
  <c r="M16" i="5"/>
  <c r="M18" i="5"/>
  <c r="M21" i="5"/>
  <c r="M22" i="5"/>
  <c r="M23" i="5"/>
  <c r="M24" i="5"/>
  <c r="M25" i="5"/>
  <c r="M27" i="5"/>
  <c r="M30" i="5"/>
  <c r="M31" i="5"/>
  <c r="M32" i="5"/>
  <c r="M33" i="5"/>
  <c r="M34" i="5"/>
  <c r="M35" i="5"/>
  <c r="M37" i="5"/>
  <c r="M46" i="5"/>
  <c r="M48" i="5"/>
  <c r="M50" i="5"/>
  <c r="M52" i="5"/>
  <c r="M53" i="5"/>
  <c r="M54" i="5"/>
  <c r="M55" i="5"/>
  <c r="M56" i="5"/>
  <c r="M58" i="5"/>
  <c r="M63" i="5"/>
  <c r="D85" i="6"/>
  <c r="D42" i="6"/>
  <c r="E85" i="6"/>
  <c r="F85" i="6"/>
  <c r="G85" i="6"/>
  <c r="H85" i="6"/>
  <c r="I85" i="6"/>
  <c r="C85" i="6"/>
  <c r="P9" i="3"/>
  <c r="L10" i="5"/>
  <c r="P12" i="3"/>
  <c r="L11" i="5"/>
  <c r="P15" i="3"/>
  <c r="L12" i="5"/>
  <c r="P18" i="3"/>
  <c r="L13" i="5"/>
  <c r="P21" i="3"/>
  <c r="L14" i="5"/>
  <c r="P24" i="3"/>
  <c r="L15" i="5"/>
  <c r="P27" i="3"/>
  <c r="L16" i="5"/>
  <c r="L18" i="5"/>
  <c r="L21" i="5"/>
  <c r="L22" i="5"/>
  <c r="L23" i="5"/>
  <c r="L24" i="5"/>
  <c r="L25" i="5"/>
  <c r="L27" i="5"/>
  <c r="L30" i="5"/>
  <c r="L31" i="5"/>
  <c r="L32" i="5"/>
  <c r="L33" i="5"/>
  <c r="L34" i="5"/>
  <c r="L35" i="5"/>
  <c r="L37" i="5"/>
  <c r="L46" i="5"/>
  <c r="L48" i="5"/>
  <c r="L50" i="5"/>
  <c r="L52" i="5"/>
  <c r="L53" i="5"/>
  <c r="L54" i="5"/>
  <c r="L55" i="5"/>
  <c r="L56" i="5"/>
  <c r="L58" i="5"/>
  <c r="L63" i="5"/>
  <c r="D84" i="6"/>
  <c r="D41" i="6"/>
  <c r="E84" i="6"/>
  <c r="F84" i="6"/>
  <c r="G84" i="6"/>
  <c r="H84" i="6"/>
  <c r="I84" i="6"/>
  <c r="C84" i="6"/>
  <c r="O9" i="3"/>
  <c r="K10" i="5"/>
  <c r="O12" i="3"/>
  <c r="K11" i="5"/>
  <c r="O15" i="3"/>
  <c r="K12" i="5"/>
  <c r="O18" i="3"/>
  <c r="K13" i="5"/>
  <c r="O21" i="3"/>
  <c r="K14" i="5"/>
  <c r="O24" i="3"/>
  <c r="K15" i="5"/>
  <c r="O27" i="3"/>
  <c r="K16" i="5"/>
  <c r="K18" i="5"/>
  <c r="K21" i="5"/>
  <c r="K22" i="5"/>
  <c r="K23" i="5"/>
  <c r="K24" i="5"/>
  <c r="K25" i="5"/>
  <c r="K27" i="5"/>
  <c r="K30" i="5"/>
  <c r="K31" i="5"/>
  <c r="K32" i="5"/>
  <c r="K33" i="5"/>
  <c r="K34" i="5"/>
  <c r="K35" i="5"/>
  <c r="K37" i="5"/>
  <c r="K46" i="5"/>
  <c r="K48" i="5"/>
  <c r="K50" i="5"/>
  <c r="K52" i="5"/>
  <c r="K53" i="5"/>
  <c r="K54" i="5"/>
  <c r="K55" i="5"/>
  <c r="K56" i="5"/>
  <c r="K58" i="5"/>
  <c r="K63" i="5"/>
  <c r="D83" i="6"/>
  <c r="D40" i="6"/>
  <c r="E83" i="6"/>
  <c r="F83" i="6"/>
  <c r="G83" i="6"/>
  <c r="H83" i="6"/>
  <c r="I83" i="6"/>
  <c r="C83" i="6"/>
  <c r="N9" i="3"/>
  <c r="J10" i="5"/>
  <c r="N12" i="3"/>
  <c r="J11" i="5"/>
  <c r="N15" i="3"/>
  <c r="J12" i="5"/>
  <c r="N18" i="3"/>
  <c r="J13" i="5"/>
  <c r="N21" i="3"/>
  <c r="J14" i="5"/>
  <c r="N24" i="3"/>
  <c r="J15" i="5"/>
  <c r="N27" i="3"/>
  <c r="J16" i="5"/>
  <c r="J18" i="5"/>
  <c r="J21" i="5"/>
  <c r="J22" i="5"/>
  <c r="J23" i="5"/>
  <c r="J24" i="5"/>
  <c r="J25" i="5"/>
  <c r="J27" i="5"/>
  <c r="J30" i="5"/>
  <c r="J31" i="5"/>
  <c r="J32" i="5"/>
  <c r="J33" i="5"/>
  <c r="J34" i="5"/>
  <c r="J35" i="5"/>
  <c r="J37" i="5"/>
  <c r="J46" i="5"/>
  <c r="J48" i="5"/>
  <c r="J50" i="5"/>
  <c r="J52" i="5"/>
  <c r="J53" i="5"/>
  <c r="J54" i="5"/>
  <c r="J55" i="5"/>
  <c r="J56" i="5"/>
  <c r="J58" i="5"/>
  <c r="J63" i="5"/>
  <c r="D82" i="6"/>
  <c r="D39" i="6"/>
  <c r="E82" i="6"/>
  <c r="F82" i="6"/>
  <c r="G82" i="6"/>
  <c r="H82" i="6"/>
  <c r="I82" i="6"/>
  <c r="C82" i="6"/>
  <c r="M9" i="3"/>
  <c r="I10" i="5"/>
  <c r="M12" i="3"/>
  <c r="I11" i="5"/>
  <c r="M15" i="3"/>
  <c r="I12" i="5"/>
  <c r="M18" i="3"/>
  <c r="I13" i="5"/>
  <c r="M21" i="3"/>
  <c r="I14" i="5"/>
  <c r="M24" i="3"/>
  <c r="I15" i="5"/>
  <c r="M27" i="3"/>
  <c r="I16" i="5"/>
  <c r="I18" i="5"/>
  <c r="I21" i="5"/>
  <c r="I22" i="5"/>
  <c r="I23" i="5"/>
  <c r="I24" i="5"/>
  <c r="I25" i="5"/>
  <c r="I27" i="5"/>
  <c r="I30" i="5"/>
  <c r="I31" i="5"/>
  <c r="I32" i="5"/>
  <c r="I33" i="5"/>
  <c r="I34" i="5"/>
  <c r="I35" i="5"/>
  <c r="I37" i="5"/>
  <c r="I46" i="5"/>
  <c r="I48" i="5"/>
  <c r="I50" i="5"/>
  <c r="I52" i="5"/>
  <c r="I53" i="5"/>
  <c r="I54" i="5"/>
  <c r="I55" i="5"/>
  <c r="I56" i="5"/>
  <c r="I58" i="5"/>
  <c r="I63" i="5"/>
  <c r="D81" i="6"/>
  <c r="D38" i="6"/>
  <c r="E81" i="6"/>
  <c r="F81" i="6"/>
  <c r="G81" i="6"/>
  <c r="H81" i="6"/>
  <c r="I81" i="6"/>
  <c r="C81" i="6"/>
  <c r="L9" i="3"/>
  <c r="H10" i="5"/>
  <c r="L12" i="3"/>
  <c r="H11" i="5"/>
  <c r="L15" i="3"/>
  <c r="H12" i="5"/>
  <c r="L18" i="3"/>
  <c r="H13" i="5"/>
  <c r="L21" i="3"/>
  <c r="H14" i="5"/>
  <c r="L24" i="3"/>
  <c r="H15" i="5"/>
  <c r="L27" i="3"/>
  <c r="H16" i="5"/>
  <c r="H18" i="5"/>
  <c r="H21" i="5"/>
  <c r="H22" i="5"/>
  <c r="H23" i="5"/>
  <c r="H24" i="5"/>
  <c r="H25" i="5"/>
  <c r="H27" i="5"/>
  <c r="H30" i="5"/>
  <c r="H31" i="5"/>
  <c r="H32" i="5"/>
  <c r="H33" i="5"/>
  <c r="H34" i="5"/>
  <c r="H35" i="5"/>
  <c r="H37" i="5"/>
  <c r="H46" i="5"/>
  <c r="H48" i="5"/>
  <c r="H50" i="5"/>
  <c r="H52" i="5"/>
  <c r="H53" i="5"/>
  <c r="H54" i="5"/>
  <c r="H55" i="5"/>
  <c r="H56" i="5"/>
  <c r="H58" i="5"/>
  <c r="H63" i="5"/>
  <c r="D80" i="6"/>
  <c r="D37" i="6"/>
  <c r="E80" i="6"/>
  <c r="F80" i="6"/>
  <c r="G80" i="6"/>
  <c r="H80" i="6"/>
  <c r="I80" i="6"/>
  <c r="C80" i="6"/>
  <c r="K9" i="3"/>
  <c r="G10" i="5"/>
  <c r="K12" i="3"/>
  <c r="G11" i="5"/>
  <c r="K15" i="3"/>
  <c r="G12" i="5"/>
  <c r="K18" i="3"/>
  <c r="G13" i="5"/>
  <c r="K21" i="3"/>
  <c r="G14" i="5"/>
  <c r="K24" i="3"/>
  <c r="G15" i="5"/>
  <c r="K27" i="3"/>
  <c r="G16" i="5"/>
  <c r="G18" i="5"/>
  <c r="G21" i="5"/>
  <c r="G22" i="5"/>
  <c r="G23" i="5"/>
  <c r="G24" i="5"/>
  <c r="G25" i="5"/>
  <c r="G27" i="5"/>
  <c r="G30" i="5"/>
  <c r="G31" i="5"/>
  <c r="G32" i="5"/>
  <c r="G33" i="5"/>
  <c r="G34" i="5"/>
  <c r="G35" i="5"/>
  <c r="G37" i="5"/>
  <c r="G46" i="5"/>
  <c r="G48" i="5"/>
  <c r="G50" i="5"/>
  <c r="G52" i="5"/>
  <c r="G53" i="5"/>
  <c r="G54" i="5"/>
  <c r="G55" i="5"/>
  <c r="G56" i="5"/>
  <c r="G58" i="5"/>
  <c r="G63" i="5"/>
  <c r="D79" i="6"/>
  <c r="D36" i="6"/>
  <c r="E79" i="6"/>
  <c r="F79" i="6"/>
  <c r="G79" i="6"/>
  <c r="H79" i="6"/>
  <c r="I79" i="6"/>
  <c r="C79" i="6"/>
  <c r="J9" i="3"/>
  <c r="F10" i="5"/>
  <c r="J12" i="3"/>
  <c r="F11" i="5"/>
  <c r="J15" i="3"/>
  <c r="F12" i="5"/>
  <c r="J18" i="3"/>
  <c r="F13" i="5"/>
  <c r="J21" i="3"/>
  <c r="F14" i="5"/>
  <c r="J24" i="3"/>
  <c r="F15" i="5"/>
  <c r="J27" i="3"/>
  <c r="F16" i="5"/>
  <c r="F18" i="5"/>
  <c r="F21" i="5"/>
  <c r="F22" i="5"/>
  <c r="F23" i="5"/>
  <c r="F24" i="5"/>
  <c r="F25" i="5"/>
  <c r="F27" i="5"/>
  <c r="F30" i="5"/>
  <c r="F31" i="5"/>
  <c r="F32" i="5"/>
  <c r="F33" i="5"/>
  <c r="F34" i="5"/>
  <c r="F35" i="5"/>
  <c r="F37" i="5"/>
  <c r="F46" i="5"/>
  <c r="F48" i="5"/>
  <c r="F50" i="5"/>
  <c r="F52" i="5"/>
  <c r="F53" i="5"/>
  <c r="F54" i="5"/>
  <c r="F55" i="5"/>
  <c r="F56" i="5"/>
  <c r="F58" i="5"/>
  <c r="F63" i="5"/>
  <c r="D78" i="6"/>
  <c r="D35" i="6"/>
  <c r="E78" i="6"/>
  <c r="F78" i="6"/>
  <c r="G78" i="6"/>
  <c r="H78" i="6"/>
  <c r="I78" i="6"/>
  <c r="C78" i="6"/>
  <c r="I9" i="3"/>
  <c r="E10" i="5"/>
  <c r="I12" i="3"/>
  <c r="E11" i="5"/>
  <c r="I15" i="3"/>
  <c r="E12" i="5"/>
  <c r="I18" i="3"/>
  <c r="E13" i="5"/>
  <c r="I21" i="3"/>
  <c r="E14" i="5"/>
  <c r="I24" i="3"/>
  <c r="E15" i="5"/>
  <c r="I27" i="3"/>
  <c r="E16" i="5"/>
  <c r="E18" i="5"/>
  <c r="E21" i="5"/>
  <c r="E22" i="5"/>
  <c r="E23" i="5"/>
  <c r="E24" i="5"/>
  <c r="E25" i="5"/>
  <c r="E27" i="5"/>
  <c r="E30" i="5"/>
  <c r="E31" i="5"/>
  <c r="E32" i="5"/>
  <c r="E33" i="5"/>
  <c r="E34" i="5"/>
  <c r="E35" i="5"/>
  <c r="E37" i="5"/>
  <c r="E46" i="5"/>
  <c r="E48" i="5"/>
  <c r="E50" i="5"/>
  <c r="E52" i="5"/>
  <c r="E53" i="5"/>
  <c r="E54" i="5"/>
  <c r="E55" i="5"/>
  <c r="E56" i="5"/>
  <c r="E58" i="5"/>
  <c r="E63" i="5"/>
  <c r="D77" i="6"/>
  <c r="D34" i="6"/>
  <c r="E77" i="6"/>
  <c r="F77" i="6"/>
  <c r="G77" i="6"/>
  <c r="H77" i="6"/>
  <c r="I77" i="6"/>
  <c r="C77" i="6"/>
  <c r="C76" i="6"/>
  <c r="I54" i="6"/>
  <c r="I56" i="6"/>
  <c r="I59" i="6"/>
  <c r="I61" i="6"/>
  <c r="I63" i="6"/>
  <c r="I65" i="6"/>
  <c r="I67" i="6"/>
  <c r="E44" i="6"/>
  <c r="M65" i="5"/>
  <c r="E42" i="6"/>
  <c r="L65" i="5"/>
  <c r="E41" i="6"/>
  <c r="K65" i="5"/>
  <c r="E40" i="6"/>
  <c r="J65" i="5"/>
  <c r="E39" i="6"/>
  <c r="I65" i="5"/>
  <c r="E38" i="6"/>
  <c r="H65" i="5"/>
  <c r="E37" i="6"/>
  <c r="G65" i="5"/>
  <c r="E36" i="6"/>
  <c r="F65" i="5"/>
  <c r="E35" i="6"/>
  <c r="E65" i="5"/>
  <c r="E34" i="6"/>
  <c r="D65" i="5"/>
  <c r="E33" i="6"/>
  <c r="C26" i="6"/>
  <c r="C21" i="6"/>
  <c r="E18" i="6"/>
  <c r="E17" i="6"/>
  <c r="E16" i="6"/>
  <c r="E14" i="6"/>
  <c r="E11" i="6"/>
  <c r="E10" i="6"/>
  <c r="E9" i="6"/>
  <c r="C5" i="6"/>
  <c r="M68" i="5"/>
  <c r="L68" i="5"/>
  <c r="K68" i="5"/>
  <c r="J68" i="5"/>
  <c r="I68" i="5"/>
  <c r="H68" i="5"/>
  <c r="G68" i="5"/>
  <c r="F68" i="5"/>
  <c r="E68" i="5"/>
  <c r="D68" i="5"/>
  <c r="B58" i="5"/>
  <c r="B60" i="5"/>
  <c r="B63" i="5"/>
  <c r="A48" i="5"/>
  <c r="M43" i="5"/>
  <c r="L43" i="5"/>
  <c r="K43" i="5"/>
  <c r="J43" i="5"/>
  <c r="I43" i="5"/>
  <c r="H43" i="5"/>
  <c r="G43" i="5"/>
  <c r="F43" i="5"/>
  <c r="E43" i="5"/>
  <c r="D43" i="5"/>
  <c r="M42" i="5"/>
  <c r="L42" i="5"/>
  <c r="K42" i="5"/>
  <c r="J42" i="5"/>
  <c r="I42" i="5"/>
  <c r="H42" i="5"/>
  <c r="G42" i="5"/>
  <c r="F42" i="5"/>
  <c r="E42" i="5"/>
  <c r="D42" i="5"/>
  <c r="M41" i="5"/>
  <c r="L41" i="5"/>
  <c r="K41" i="5"/>
  <c r="J41" i="5"/>
  <c r="I41" i="5"/>
  <c r="H41" i="5"/>
  <c r="G41" i="5"/>
  <c r="F41" i="5"/>
  <c r="E41" i="5"/>
  <c r="D41" i="5"/>
  <c r="A37" i="5"/>
  <c r="A27" i="5"/>
  <c r="A18" i="5"/>
  <c r="A16" i="5"/>
  <c r="A15" i="5"/>
  <c r="A14" i="5"/>
  <c r="A13" i="5"/>
  <c r="A12" i="5"/>
  <c r="A11" i="5"/>
  <c r="A10" i="5"/>
  <c r="Q7" i="3"/>
  <c r="M7" i="5"/>
  <c r="P7" i="3"/>
  <c r="L7" i="5"/>
  <c r="O7" i="3"/>
  <c r="K7" i="5"/>
  <c r="N7" i="3"/>
  <c r="J7" i="5"/>
  <c r="M7" i="3"/>
  <c r="I7" i="5"/>
  <c r="L7" i="3"/>
  <c r="H7" i="5"/>
  <c r="K7" i="3"/>
  <c r="G7" i="5"/>
  <c r="J7" i="3"/>
  <c r="F7" i="5"/>
  <c r="I7" i="3"/>
  <c r="E7" i="5"/>
  <c r="H7" i="3"/>
  <c r="D7" i="5"/>
  <c r="A4" i="5"/>
  <c r="I40" i="4"/>
  <c r="H31" i="4"/>
  <c r="H32" i="4"/>
  <c r="H33" i="4"/>
  <c r="H34" i="4"/>
  <c r="H35" i="4"/>
  <c r="H36" i="4"/>
  <c r="H37" i="4"/>
  <c r="H38" i="4"/>
  <c r="H40" i="4"/>
  <c r="E40" i="4"/>
  <c r="H27" i="4"/>
  <c r="G27" i="4"/>
  <c r="L1" i="4"/>
  <c r="F36" i="3"/>
  <c r="Q30" i="3"/>
  <c r="P30" i="3"/>
  <c r="O30" i="3"/>
  <c r="N30" i="3"/>
  <c r="M30" i="3"/>
  <c r="L30" i="3"/>
  <c r="K30" i="3"/>
  <c r="J30" i="3"/>
  <c r="I30" i="3"/>
  <c r="H30" i="3"/>
  <c r="G30" i="3"/>
  <c r="F30" i="3"/>
  <c r="F17" i="2"/>
  <c r="F16" i="2"/>
  <c r="F15" i="2"/>
  <c r="F14" i="2"/>
  <c r="F13" i="2"/>
  <c r="F12" i="2"/>
  <c r="F11" i="2"/>
  <c r="F10" i="2"/>
  <c r="F9" i="2"/>
  <c r="F8" i="2"/>
</calcChain>
</file>

<file path=xl/comments1.xml><?xml version="1.0" encoding="utf-8"?>
<comments xmlns="http://schemas.openxmlformats.org/spreadsheetml/2006/main">
  <authors>
    <author>Nebula User</author>
  </authors>
  <commentList>
    <comment ref="F10" authorId="0" shapeId="0">
      <text>
        <r>
          <rPr>
            <sz val="8"/>
            <color indexed="81"/>
            <rFont val="Tahoma"/>
            <family val="2"/>
          </rPr>
          <t>% FTE for each employee should total 100%</t>
        </r>
      </text>
    </comment>
  </commentList>
</comments>
</file>

<file path=xl/comments2.xml><?xml version="1.0" encoding="utf-8"?>
<comments xmlns="http://schemas.openxmlformats.org/spreadsheetml/2006/main">
  <authors>
    <author>Lacy Fetters</author>
    <author>Ruchi Aggarwal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>Amount that was purchased with sponsored funds.</t>
        </r>
      </text>
    </comment>
    <comment ref="F30" authorId="1" shapeId="0">
      <text>
        <r>
          <rPr>
            <sz val="8"/>
            <color indexed="81"/>
            <rFont val="Tahoma"/>
            <family val="2"/>
          </rPr>
          <t>Maximum is 6.67% per year</t>
        </r>
      </text>
    </comment>
  </commentList>
</comments>
</file>

<file path=xl/sharedStrings.xml><?xml version="1.0" encoding="utf-8"?>
<sst xmlns="http://schemas.openxmlformats.org/spreadsheetml/2006/main" count="466" uniqueCount="209">
  <si>
    <t>University of South Alabama</t>
  </si>
  <si>
    <t>Service Center Request Form</t>
  </si>
  <si>
    <t>General Information</t>
  </si>
  <si>
    <t>The University’s service center policy defines service centers as an activity that performs specific technical or administrative services primarily for internal operations and charges users for its services through a charge-out rate(s).  Service Centers may chanrge the scharge-out rates to federally sponsored programs, therefore, the University must comply with the cost principles and accounting standards as stated in the Uniform Guuidance 2 CFR 200.  Rates must be based on costs (actual/anticipated).  All internal users must pay the same rate. Please complete all the spreadsheets included in this workbook.</t>
  </si>
  <si>
    <t>1)</t>
  </si>
  <si>
    <t>Indicate the reason for completing this form:</t>
  </si>
  <si>
    <t>Request for new Service Center</t>
  </si>
  <si>
    <t>Request to add additional activity(ies) or service(s) to existing Service Center</t>
  </si>
  <si>
    <t>Review or update to an existing Service Center rate</t>
  </si>
  <si>
    <t>Other (specify)</t>
  </si>
  <si>
    <t>2)</t>
  </si>
  <si>
    <t>(a) Name of Current or Proposed Service Center:</t>
  </si>
  <si>
    <t>(b) Department Name:</t>
  </si>
  <si>
    <t>(c) Division or College:</t>
  </si>
  <si>
    <t>3)</t>
  </si>
  <si>
    <t>Service Center FOAPAL Information:</t>
  </si>
  <si>
    <t>(a) Service Center Fund Name:</t>
  </si>
  <si>
    <t>(b) Service Center Fund Number:</t>
  </si>
  <si>
    <t>(c) Service Center Orgn. Name:</t>
  </si>
  <si>
    <t>(d) Service Center Orgn. Number:</t>
  </si>
  <si>
    <t>(e) Service Ctr Internal Revenue Acct Name:</t>
  </si>
  <si>
    <t>(f) Service Ctr Internal Revenue Acct Number:</t>
  </si>
  <si>
    <t>4)</t>
  </si>
  <si>
    <t>(a) Rate Begin Date:</t>
  </si>
  <si>
    <t>(b) Rate End Date:</t>
  </si>
  <si>
    <t>5)</t>
  </si>
  <si>
    <t>General Description of services provided by the center (Detailed description on tab 2):</t>
  </si>
  <si>
    <t>6)</t>
  </si>
  <si>
    <t>Description of the potential users, including any sponsored fund users and external users:</t>
  </si>
  <si>
    <t>7)</t>
  </si>
  <si>
    <t>Reasons why the services can be best provided by an internal service center, rather than external provider:</t>
  </si>
  <si>
    <t>8)</t>
  </si>
  <si>
    <t>Funding Source (FOAPAL) to transfer Service Center Deficit or for Subsidy:</t>
  </si>
  <si>
    <t>9)</t>
  </si>
  <si>
    <t>Service Center Facility Location:</t>
  </si>
  <si>
    <t xml:space="preserve">(a.)  Building name: </t>
  </si>
  <si>
    <t>(b.)  Building number:</t>
  </si>
  <si>
    <t>(c.)  Room number(s):</t>
  </si>
  <si>
    <t>10)</t>
  </si>
  <si>
    <t xml:space="preserve">(a) Service Center Manager Name: </t>
  </si>
  <si>
    <t>(b) Employee ID:</t>
  </si>
  <si>
    <t xml:space="preserve">(c) Title/Position: </t>
  </si>
  <si>
    <t xml:space="preserve">(d) Phone Extension: </t>
  </si>
  <si>
    <t>(e) Campus Mail Address:</t>
  </si>
  <si>
    <t>11)</t>
  </si>
  <si>
    <t xml:space="preserve">(a) Name of Person Financially Responsible: </t>
  </si>
  <si>
    <t>Description of Rates</t>
  </si>
  <si>
    <t>Service Center Rates should be reviewed annually within the service center by completing a Cost Anaylsis and Revenue Budget.  The Cost Analysis and Revenue should be submitted to the OGCA no later than October 31.  The OGCA will review the expenses and rates biennally.</t>
  </si>
  <si>
    <t>Rate</t>
  </si>
  <si>
    <t>Name</t>
  </si>
  <si>
    <t>Short Decription</t>
  </si>
  <si>
    <t>Unit Base*</t>
  </si>
  <si>
    <t>Prior Year Rate</t>
  </si>
  <si>
    <t>Projected Calculated Rate</t>
  </si>
  <si>
    <t>Requested Rate</t>
  </si>
  <si>
    <t>Rate 1</t>
  </si>
  <si>
    <t>Rate 2</t>
  </si>
  <si>
    <t>Rate 3</t>
  </si>
  <si>
    <t>Rate 4</t>
  </si>
  <si>
    <t>Rate 5</t>
  </si>
  <si>
    <t>Rate 6</t>
  </si>
  <si>
    <t>Rate 7</t>
  </si>
  <si>
    <t>Rate 8</t>
  </si>
  <si>
    <t>Rate 9</t>
  </si>
  <si>
    <t>Rate 10</t>
  </si>
  <si>
    <t>*Unit Base refers to the unit by which the center will bill users, such as per hour, per process, per sample, etc.</t>
  </si>
  <si>
    <t>Salary Information</t>
  </si>
  <si>
    <t>Salaries</t>
  </si>
  <si>
    <t>RATE 1</t>
  </si>
  <si>
    <t>RATE 2</t>
  </si>
  <si>
    <t>RATE 3</t>
  </si>
  <si>
    <t>RATE 4</t>
  </si>
  <si>
    <t>RATE 5</t>
  </si>
  <si>
    <t>RATE 6</t>
  </si>
  <si>
    <t>RATE 7</t>
  </si>
  <si>
    <t>RATE 8</t>
  </si>
  <si>
    <t>RATE 9</t>
  </si>
  <si>
    <t>RATE 10</t>
  </si>
  <si>
    <t>NAME</t>
  </si>
  <si>
    <t>EMPLOYEE ID</t>
  </si>
  <si>
    <t>TITLE</t>
  </si>
  <si>
    <t>BEN %</t>
  </si>
  <si>
    <t>FTE ON CENTER</t>
  </si>
  <si>
    <t>BASE SALARY (AT 100% FTE)</t>
  </si>
  <si>
    <t>TOTAL ON CENTER INCL. BENEFITS</t>
  </si>
  <si>
    <t>Direct Salaries</t>
  </si>
  <si>
    <t>Multiply salary by % time for each rate</t>
  </si>
  <si>
    <t>% FTE for each rate</t>
  </si>
  <si>
    <t>Total Direct Salaries</t>
  </si>
  <si>
    <t>Administrative &amp; Clerical Salaries</t>
  </si>
  <si>
    <t>Total Administrative &amp; Clerical Salaries</t>
  </si>
  <si>
    <t>Notes:</t>
  </si>
  <si>
    <t>Add additional lines as necessary</t>
  </si>
  <si>
    <t>Administrative and clerical salaries can be included in rates if they meet the following criteria:</t>
  </si>
  <si>
    <t>1.  There is an unlike circumstance and,</t>
  </si>
  <si>
    <t>2.  They were not included in the F&amp;A rate proposal previously (contact OGCA for more information).</t>
  </si>
  <si>
    <t>Equipment Depreciation Schedule</t>
  </si>
  <si>
    <t>The Equipment Schedule is used for equipment that costs more than $5,000 individually.  This equipment should be capitalized and depreciated through the Banner Fixed Asset System.   Equipment costing more than $5,000 cannot be purchased with service center funds.</t>
  </si>
  <si>
    <t>Desc/Type of Equipment</t>
  </si>
  <si>
    <t>University Tag No.</t>
  </si>
  <si>
    <t>Acquisition Fund No.</t>
  </si>
  <si>
    <t>Acquistion Date</t>
  </si>
  <si>
    <t>Depr Start Date</t>
  </si>
  <si>
    <t>Depr End Date</t>
  </si>
  <si>
    <t>Acquisition Cost</t>
  </si>
  <si>
    <t>Amount not Recoverable</t>
  </si>
  <si>
    <t>Useful Life (years)</t>
  </si>
  <si>
    <t>Depr in Proposal</t>
  </si>
  <si>
    <t>Totals</t>
  </si>
  <si>
    <t>Use Allowance Schedule</t>
  </si>
  <si>
    <t>Acquisition Budget No.</t>
  </si>
  <si>
    <t>Acquistion Date (UW)</t>
  </si>
  <si>
    <t>Use Allow %</t>
  </si>
  <si>
    <t># of months in proposal</t>
  </si>
  <si>
    <t>Amount in proposal</t>
  </si>
  <si>
    <t>Accum Use Allow</t>
  </si>
  <si>
    <t>Projected Rate for FY 2015</t>
  </si>
  <si>
    <t>Direct Costs</t>
  </si>
  <si>
    <t>SALARIES &amp; FRINGE BENEFITS</t>
  </si>
  <si>
    <t>TOTALS</t>
  </si>
  <si>
    <t>Allocation %</t>
  </si>
  <si>
    <t>See Salary Worksheet</t>
  </si>
  <si>
    <r>
      <t>SERVICES</t>
    </r>
    <r>
      <rPr>
        <sz val="10"/>
        <rFont val="Times New Roman"/>
        <family val="1"/>
      </rPr>
      <t xml:space="preserve"> (i.e. Service Agreements, Consultations, etc.)</t>
    </r>
  </si>
  <si>
    <t>SUPPLIES</t>
  </si>
  <si>
    <t>EQUIPMENT</t>
  </si>
  <si>
    <t>Equipment Cost Individually &lt; $5000</t>
  </si>
  <si>
    <t>Equipment Amortization (Cost Individually &gt; $5000)</t>
  </si>
  <si>
    <t>See Attached Depreciation &amp; Use Allowance  Schedule</t>
  </si>
  <si>
    <t>TOTAL DIRECT COSTS</t>
  </si>
  <si>
    <t>Overhead Costs*</t>
  </si>
  <si>
    <t>Admin &amp; Clerical Salaries</t>
  </si>
  <si>
    <t>TOTAL OVERHEAD COSTS</t>
  </si>
  <si>
    <r>
      <t xml:space="preserve">Prior Year Balance </t>
    </r>
    <r>
      <rPr>
        <sz val="9"/>
        <rFont val="Times New Roman"/>
        <family val="1"/>
      </rPr>
      <t>(Add Deficit, Subtract Surplus)</t>
    </r>
  </si>
  <si>
    <t>TOTAL COSTS INCLUDING OVERHEAD</t>
  </si>
  <si>
    <t>Type of Unit</t>
  </si>
  <si>
    <t>Projected # of Annual Units</t>
  </si>
  <si>
    <t>Rate per Unit</t>
  </si>
  <si>
    <t>NOTE: Add projection to this summary page based on known factors for FY 2011 and 2012</t>
  </si>
  <si>
    <t>Note:  If a particular costs can be directly assigned to a service, please do so by overriding the formula and enter the amount in the appropriate cell for that rate calculation.</t>
  </si>
  <si>
    <t>Also, on a separate sheet, please note how the allocation % were calculated.</t>
  </si>
  <si>
    <t>*This will be further discussed during the rate review process.</t>
  </si>
  <si>
    <t xml:space="preserve">             </t>
  </si>
  <si>
    <t>A.</t>
  </si>
  <si>
    <t>Reason for Completing this form:</t>
  </si>
  <si>
    <t xml:space="preserve">B. </t>
  </si>
  <si>
    <t xml:space="preserve"> Service Center Name:</t>
  </si>
  <si>
    <t>Service Center Name:</t>
  </si>
  <si>
    <t>Department</t>
  </si>
  <si>
    <t>Division or College:</t>
  </si>
  <si>
    <t xml:space="preserve">C. </t>
  </si>
  <si>
    <t>Description of product(s) or service(s) to be provided:</t>
  </si>
  <si>
    <t>Products/Services:</t>
  </si>
  <si>
    <t>Service Center Fund:</t>
  </si>
  <si>
    <t>Service Center Orgn:</t>
  </si>
  <si>
    <t>Service Center Internal Rev Acct:</t>
  </si>
  <si>
    <t xml:space="preserve">D. </t>
  </si>
  <si>
    <t>Reasons why the services can best be provided by an internal service center, rather than an external provider:</t>
  </si>
  <si>
    <t xml:space="preserve">E. </t>
  </si>
  <si>
    <t>Projected Level of Activity: (Allocation Methodology)</t>
  </si>
  <si>
    <t>Estimated level of service center activity (volume) for the budget period. For ex.: hours</t>
  </si>
  <si>
    <t>of usage, estimated no. of copies, no. of samples, etc.  Describe your assumptions.</t>
  </si>
  <si>
    <t>F.</t>
  </si>
  <si>
    <t>Budget Summary</t>
  </si>
  <si>
    <t>Budget Guidelines:</t>
  </si>
  <si>
    <t>Attach "Projected Rate Summary" spreadsheet to provide details of budgeted amounts for salaries, equipment depreciation, and other costs by expenditure code.</t>
  </si>
  <si>
    <t>Provide PTAGs for any Fixed Assets using attached "Equipment" spreadsheet.</t>
  </si>
  <si>
    <t>Provide sufficient detail in the list of other costs to allow reviewer to verify that projected expenses are both reasonable and complete.</t>
  </si>
  <si>
    <t>No unallowable costs (interest-unallowable, alcohol and entertainment, unallowable travel, etc.) may be budgeted to an academic service center.</t>
  </si>
  <si>
    <r>
      <t>Salaries</t>
    </r>
    <r>
      <rPr>
        <sz val="12"/>
        <rFont val="Garamond"/>
        <family val="1"/>
      </rPr>
      <t>: Total of salaries from attached list</t>
    </r>
  </si>
  <si>
    <r>
      <t>Benefits</t>
    </r>
    <r>
      <rPr>
        <sz val="12"/>
        <rFont val="Garamond"/>
        <family val="1"/>
      </rPr>
      <t>: Benefits @</t>
    </r>
    <r>
      <rPr>
        <u/>
        <sz val="12"/>
        <rFont val="Garamond"/>
        <family val="1"/>
      </rPr>
      <t xml:space="preserve"> _approx_25 </t>
    </r>
    <r>
      <rPr>
        <sz val="12"/>
        <rFont val="Garamond"/>
        <family val="1"/>
      </rPr>
      <t>%</t>
    </r>
  </si>
  <si>
    <t>Current Year Fringe Rates:</t>
  </si>
  <si>
    <t>Total Compensation</t>
  </si>
  <si>
    <r>
      <t xml:space="preserve">Depreciation: </t>
    </r>
    <r>
      <rPr>
        <sz val="12"/>
        <rFont val="Garamond"/>
        <family val="1"/>
      </rPr>
      <t>Total of depreciation from attached list</t>
    </r>
  </si>
  <si>
    <r>
      <t>Other Costs</t>
    </r>
    <r>
      <rPr>
        <sz val="12"/>
        <rFont val="Garamond"/>
        <family val="1"/>
      </rPr>
      <t>: Total of other costs from attached</t>
    </r>
  </si>
  <si>
    <t>Total of depreciation and other costs</t>
  </si>
  <si>
    <r>
      <t>Total Budget</t>
    </r>
    <r>
      <rPr>
        <sz val="12"/>
        <rFont val="Garamond"/>
        <family val="1"/>
      </rPr>
      <t>: Total of compensation, depreciation, and other costs</t>
    </r>
  </si>
  <si>
    <t>G.</t>
  </si>
  <si>
    <t>Rate Calculation(s)</t>
  </si>
  <si>
    <t>Total Budget (E.)</t>
  </si>
  <si>
    <t xml:space="preserve">   Projected Level of Activity (D.)</t>
  </si>
  <si>
    <t>Rate Description</t>
  </si>
  <si>
    <t>Total Cost/Rate</t>
  </si>
  <si>
    <t># of Annual Units</t>
  </si>
  <si>
    <t>Calculated Rate</t>
  </si>
  <si>
    <t>Proposed Rate</t>
  </si>
  <si>
    <t>Rate Difference</t>
  </si>
  <si>
    <t>Subsidy Needed</t>
  </si>
  <si>
    <t xml:space="preserve">H. </t>
  </si>
  <si>
    <t>Guarantee Funding Source</t>
  </si>
  <si>
    <t>Identify the source of funds to be used to absorb entire deficit (under recovery)  if it exceeds 15% of an academic service center's total annual expense, including any net balance carried forward from the prior year.   Administrative service centers are required to breakeven within 5%.</t>
  </si>
  <si>
    <t>Funding Source:</t>
  </si>
  <si>
    <t xml:space="preserve">I. </t>
  </si>
  <si>
    <t>Responsible Person</t>
  </si>
  <si>
    <t>(Unless otherwise noted, the same person will be listed on</t>
  </si>
  <si>
    <t>all three fields: Project, Fund, and Award)</t>
  </si>
  <si>
    <t>Service Center Manager /  Principal Owner:</t>
  </si>
  <si>
    <t>Financially Responsible Person /  Project Manager:</t>
  </si>
  <si>
    <t xml:space="preserve">J. </t>
  </si>
  <si>
    <t>Department and School Approval</t>
  </si>
  <si>
    <t>Approval of service center and acceptance of operating and financial responsibility:</t>
  </si>
  <si>
    <t>Service Center Manager: ________________________________ Date: ____________</t>
  </si>
  <si>
    <t>Print / Type Name Above: ___________________________</t>
  </si>
  <si>
    <t>Dean (or equivalent): _________________________________ Date: ____________</t>
  </si>
  <si>
    <t xml:space="preserve">K. </t>
  </si>
  <si>
    <t>Service Center Committee Approval</t>
  </si>
  <si>
    <t>Forward this completed request to Lacy Fetters in the Office of Grants &amp; Contracts AD 362.</t>
  </si>
  <si>
    <t>If this is for an administrative service center, the Budget Office must approve:</t>
  </si>
  <si>
    <t>Budget Office: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</si>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</sst>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%"/>
    <numFmt numFmtId="167" formatCode="m/d/yyyy;@"/>
    <numFmt numFmtId="168" formatCode="m/d/yy;@"/>
  </numFmts>
  <fonts count="27" x14ac:knownFonts="1">
    <font>
      <sz val="10"/>
      <name val="Arial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Garamond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8"/>
      <color indexed="81"/>
      <name val="Tahoma"/>
      <family val="2"/>
    </font>
    <font>
      <sz val="11"/>
      <color theme="0"/>
      <name val="Times New Roman"/>
      <family val="1"/>
    </font>
    <font>
      <b/>
      <sz val="12"/>
      <name val="Times New Roman"/>
      <family val="1"/>
    </font>
    <font>
      <u/>
      <sz val="11"/>
      <color indexed="12"/>
      <name val="Times New Roman"/>
      <family val="1"/>
    </font>
    <font>
      <sz val="9"/>
      <color indexed="81"/>
      <name val="Tahoma"/>
      <family val="2"/>
    </font>
    <font>
      <sz val="11"/>
      <color indexed="22"/>
      <name val="Times New Roman"/>
      <family val="1"/>
    </font>
    <font>
      <b/>
      <sz val="14"/>
      <color theme="0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u/>
      <sz val="12"/>
      <name val="Garamond"/>
      <family val="1"/>
    </font>
    <font>
      <b/>
      <sz val="10"/>
      <name val="Arial"/>
      <family val="2"/>
    </font>
    <font>
      <u/>
      <sz val="12"/>
      <name val="Garamond"/>
      <family val="1"/>
    </font>
    <font>
      <i/>
      <sz val="11"/>
      <name val="Garamond"/>
      <family val="1"/>
    </font>
    <font>
      <u/>
      <sz val="10"/>
      <color indexed="12"/>
      <name val="Arial"/>
      <family val="2"/>
    </font>
    <font>
      <i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 applyFont="1" applyProtection="1">
      <protection locked="0"/>
    </xf>
    <xf numFmtId="0" fontId="1" fillId="0" borderId="0" xfId="2" applyFont="1"/>
    <xf numFmtId="0" fontId="2" fillId="0" borderId="0" xfId="2" applyFont="1" applyAlignment="1">
      <alignment horizontal="center"/>
    </xf>
    <xf numFmtId="0" fontId="3" fillId="0" borderId="1" xfId="2" applyFont="1" applyBorder="1" applyAlignment="1">
      <alignment wrapText="1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2" xfId="0" applyFont="1" applyBorder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2" applyFont="1" applyFill="1" applyBorder="1" applyAlignment="1">
      <alignment horizontal="center"/>
    </xf>
    <xf numFmtId="0" fontId="1" fillId="0" borderId="2" xfId="2" applyFont="1" applyBorder="1" applyProtection="1">
      <protection locked="0"/>
    </xf>
    <xf numFmtId="0" fontId="1" fillId="0" borderId="0" xfId="2" applyFont="1" applyBorder="1" applyProtection="1">
      <protection locked="0"/>
    </xf>
    <xf numFmtId="0" fontId="1" fillId="0" borderId="1" xfId="2" applyFont="1" applyBorder="1" applyProtection="1">
      <protection locked="0"/>
    </xf>
    <xf numFmtId="0" fontId="4" fillId="0" borderId="0" xfId="2" applyFont="1" applyFill="1" applyBorder="1" applyAlignment="1">
      <alignment horizontal="left"/>
    </xf>
    <xf numFmtId="0" fontId="4" fillId="0" borderId="0" xfId="3" applyFont="1" applyBorder="1"/>
    <xf numFmtId="14" fontId="4" fillId="0" borderId="0" xfId="2" applyNumberFormat="1" applyFont="1" applyFill="1" applyBorder="1" applyAlignment="1">
      <alignment horizontal="left"/>
    </xf>
    <xf numFmtId="0" fontId="1" fillId="0" borderId="1" xfId="2" applyFont="1" applyBorder="1" applyAlignment="1" applyProtection="1">
      <alignment horizontal="left" vertical="top"/>
      <protection locked="0"/>
    </xf>
    <xf numFmtId="0" fontId="4" fillId="0" borderId="0" xfId="3" quotePrefix="1" applyFont="1" applyBorder="1"/>
    <xf numFmtId="0" fontId="1" fillId="0" borderId="1" xfId="2" applyFont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>
      <alignment horizontal="left"/>
    </xf>
    <xf numFmtId="14" fontId="1" fillId="0" borderId="2" xfId="2" applyNumberFormat="1" applyFont="1" applyBorder="1" applyProtection="1">
      <protection locked="0"/>
    </xf>
    <xf numFmtId="14" fontId="1" fillId="0" borderId="1" xfId="2" applyNumberFormat="1" applyFont="1" applyBorder="1" applyProtection="1">
      <protection locked="0"/>
    </xf>
    <xf numFmtId="0" fontId="4" fillId="0" borderId="0" xfId="3" applyFont="1" applyBorder="1" applyAlignment="1"/>
    <xf numFmtId="0" fontId="4" fillId="0" borderId="0" xfId="3" applyFont="1" applyBorder="1" applyAlignment="1">
      <alignment wrapText="1"/>
    </xf>
    <xf numFmtId="0" fontId="4" fillId="0" borderId="0" xfId="2" applyFont="1" applyFill="1" applyBorder="1" applyAlignment="1">
      <alignment horizontal="left" wrapText="1"/>
    </xf>
    <xf numFmtId="0" fontId="4" fillId="0" borderId="2" xfId="3" applyFont="1" applyBorder="1" applyAlignment="1" applyProtection="1">
      <protection locked="0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2" applyFont="1" applyAlignment="1">
      <alignment vertical="top"/>
    </xf>
    <xf numFmtId="0" fontId="4" fillId="0" borderId="0" xfId="3" applyFont="1" applyBorder="1" applyAlignment="1">
      <alignment vertical="top" wrapText="1"/>
    </xf>
    <xf numFmtId="0" fontId="4" fillId="0" borderId="2" xfId="3" applyFont="1" applyBorder="1" applyAlignment="1" applyProtection="1">
      <alignment wrapText="1"/>
      <protection locked="0"/>
    </xf>
    <xf numFmtId="0" fontId="4" fillId="0" borderId="0" xfId="0" applyFont="1" applyAlignment="1"/>
    <xf numFmtId="0" fontId="4" fillId="0" borderId="2" xfId="0" applyFont="1" applyBorder="1" applyAlignment="1" applyProtection="1">
      <protection locked="0"/>
    </xf>
    <xf numFmtId="49" fontId="7" fillId="0" borderId="0" xfId="3" applyNumberFormat="1" applyFont="1" applyFill="1" applyBorder="1"/>
    <xf numFmtId="0" fontId="7" fillId="0" borderId="0" xfId="3" applyFont="1" applyBorder="1"/>
    <xf numFmtId="0" fontId="7" fillId="0" borderId="2" xfId="3" applyFont="1" applyBorder="1" applyProtection="1">
      <protection locked="0"/>
    </xf>
    <xf numFmtId="49" fontId="7" fillId="0" borderId="2" xfId="3" applyNumberFormat="1" applyFont="1" applyFill="1" applyBorder="1" applyProtection="1">
      <protection locked="0"/>
    </xf>
    <xf numFmtId="49" fontId="7" fillId="0" borderId="1" xfId="3" applyNumberFormat="1" applyFont="1" applyFill="1" applyBorder="1" applyProtection="1">
      <protection locked="0"/>
    </xf>
    <xf numFmtId="0" fontId="7" fillId="0" borderId="1" xfId="3" applyFont="1" applyBorder="1" applyProtection="1">
      <protection locked="0"/>
    </xf>
    <xf numFmtId="0" fontId="8" fillId="0" borderId="0" xfId="2" applyFont="1"/>
    <xf numFmtId="0" fontId="1" fillId="0" borderId="0" xfId="2" applyFont="1" applyFill="1" applyBorder="1"/>
    <xf numFmtId="0" fontId="2" fillId="0" borderId="0" xfId="2" applyFont="1" applyProtection="1">
      <protection locked="0"/>
    </xf>
    <xf numFmtId="0" fontId="1" fillId="0" borderId="0" xfId="2" applyFont="1" applyFill="1" applyBorder="1" applyProtection="1">
      <protection locked="0"/>
    </xf>
    <xf numFmtId="0" fontId="1" fillId="0" borderId="0" xfId="2" applyFont="1" applyFill="1" applyProtection="1">
      <protection locked="0"/>
    </xf>
    <xf numFmtId="0" fontId="2" fillId="0" borderId="0" xfId="2" applyFont="1"/>
    <xf numFmtId="0" fontId="2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3" fillId="0" borderId="1" xfId="2" applyFont="1" applyBorder="1" applyAlignment="1" applyProtection="1">
      <alignment horizontal="left" vertical="top" wrapText="1"/>
    </xf>
    <xf numFmtId="0" fontId="1" fillId="0" borderId="3" xfId="4" applyBorder="1" applyProtection="1">
      <protection locked="0"/>
    </xf>
    <xf numFmtId="0" fontId="1" fillId="0" borderId="3" xfId="4" applyBorder="1" applyAlignment="1" applyProtection="1">
      <alignment horizontal="center" wrapText="1"/>
      <protection locked="0"/>
    </xf>
    <xf numFmtId="0" fontId="1" fillId="0" borderId="3" xfId="4" applyFont="1" applyBorder="1" applyAlignment="1" applyProtection="1">
      <alignment horizontal="center" wrapText="1"/>
      <protection locked="0"/>
    </xf>
    <xf numFmtId="0" fontId="1" fillId="0" borderId="0" xfId="4" applyBorder="1" applyAlignment="1" applyProtection="1">
      <alignment horizontal="center" wrapText="1"/>
      <protection locked="0"/>
    </xf>
    <xf numFmtId="0" fontId="1" fillId="0" borderId="0" xfId="4" applyFont="1" applyFill="1" applyBorder="1" applyAlignment="1" applyProtection="1">
      <alignment horizontal="center" wrapText="1" shrinkToFit="1"/>
      <protection locked="0"/>
    </xf>
    <xf numFmtId="0" fontId="1" fillId="0" borderId="0" xfId="4" applyFill="1" applyBorder="1" applyAlignment="1" applyProtection="1">
      <alignment wrapText="1"/>
      <protection locked="0"/>
    </xf>
    <xf numFmtId="0" fontId="0" fillId="0" borderId="0" xfId="0" applyFill="1"/>
    <xf numFmtId="0" fontId="0" fillId="0" borderId="4" xfId="0" applyBorder="1"/>
    <xf numFmtId="0" fontId="0" fillId="2" borderId="4" xfId="0" applyFill="1" applyBorder="1"/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/>
    <xf numFmtId="44" fontId="0" fillId="2" borderId="4" xfId="1" applyFont="1" applyFill="1" applyBorder="1"/>
    <xf numFmtId="43" fontId="0" fillId="0" borderId="4" xfId="0" applyNumberFormat="1" applyBorder="1"/>
    <xf numFmtId="0" fontId="0" fillId="0" borderId="1" xfId="0" applyBorder="1"/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44" fontId="0" fillId="2" borderId="1" xfId="1" applyFont="1" applyFill="1" applyBorder="1"/>
    <xf numFmtId="43" fontId="0" fillId="0" borderId="1" xfId="0" applyNumberFormat="1" applyBorder="1"/>
    <xf numFmtId="0" fontId="6" fillId="0" borderId="0" xfId="0" applyFont="1"/>
    <xf numFmtId="0" fontId="1" fillId="0" borderId="0" xfId="2" applyProtection="1"/>
    <xf numFmtId="0" fontId="3" fillId="0" borderId="0" xfId="2" applyFont="1" applyBorder="1" applyProtection="1"/>
    <xf numFmtId="0" fontId="1" fillId="0" borderId="5" xfId="2" applyBorder="1" applyProtection="1"/>
    <xf numFmtId="0" fontId="9" fillId="0" borderId="0" xfId="2" applyFont="1" applyProtection="1"/>
    <xf numFmtId="0" fontId="10" fillId="0" borderId="6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left" wrapText="1"/>
    </xf>
    <xf numFmtId="0" fontId="9" fillId="0" borderId="0" xfId="2" applyFont="1" applyBorder="1" applyAlignment="1" applyProtection="1">
      <alignment horizontal="center" wrapText="1"/>
    </xf>
    <xf numFmtId="0" fontId="9" fillId="0" borderId="6" xfId="2" applyFont="1" applyFill="1" applyBorder="1" applyAlignment="1" applyProtection="1">
      <alignment horizontal="left" vertical="center" wrapText="1"/>
    </xf>
    <xf numFmtId="0" fontId="11" fillId="0" borderId="0" xfId="2" applyFont="1" applyBorder="1" applyProtection="1"/>
    <xf numFmtId="0" fontId="1" fillId="0" borderId="0" xfId="2" applyBorder="1" applyProtection="1"/>
    <xf numFmtId="10" fontId="1" fillId="0" borderId="0" xfId="2" applyNumberFormat="1" applyBorder="1" applyProtection="1"/>
    <xf numFmtId="9" fontId="1" fillId="0" borderId="0" xfId="5" applyBorder="1" applyProtection="1"/>
    <xf numFmtId="165" fontId="1" fillId="0" borderId="0" xfId="6" applyNumberFormat="1" applyBorder="1" applyProtection="1"/>
    <xf numFmtId="43" fontId="1" fillId="0" borderId="0" xfId="6" applyBorder="1" applyProtection="1"/>
    <xf numFmtId="9" fontId="1" fillId="0" borderId="7" xfId="5" applyFont="1" applyBorder="1" applyAlignment="1" applyProtection="1"/>
    <xf numFmtId="9" fontId="1" fillId="0" borderId="2" xfId="5" applyFont="1" applyBorder="1" applyAlignment="1" applyProtection="1"/>
    <xf numFmtId="9" fontId="1" fillId="0" borderId="8" xfId="5" applyFont="1" applyBorder="1" applyAlignment="1" applyProtection="1"/>
    <xf numFmtId="0" fontId="1" fillId="2" borderId="5" xfId="2" applyFont="1" applyFill="1" applyBorder="1" applyProtection="1">
      <protection locked="0"/>
    </xf>
    <xf numFmtId="0" fontId="1" fillId="2" borderId="5" xfId="2" applyFill="1" applyBorder="1" applyProtection="1">
      <protection locked="0"/>
    </xf>
    <xf numFmtId="166" fontId="1" fillId="0" borderId="5" xfId="2" applyNumberFormat="1" applyBorder="1" applyProtection="1"/>
    <xf numFmtId="9" fontId="1" fillId="2" borderId="5" xfId="5" applyFill="1" applyBorder="1" applyProtection="1">
      <protection locked="0"/>
    </xf>
    <xf numFmtId="43" fontId="1" fillId="2" borderId="9" xfId="6" applyFill="1" applyBorder="1" applyProtection="1">
      <protection locked="0"/>
    </xf>
    <xf numFmtId="43" fontId="1" fillId="0" borderId="10" xfId="6" applyBorder="1" applyProtection="1"/>
    <xf numFmtId="43" fontId="1" fillId="0" borderId="9" xfId="6" applyFont="1" applyBorder="1" applyProtection="1"/>
    <xf numFmtId="0" fontId="1" fillId="0" borderId="11" xfId="2" applyFont="1" applyBorder="1" applyProtection="1"/>
    <xf numFmtId="0" fontId="1" fillId="0" borderId="1" xfId="2" applyFont="1" applyBorder="1" applyProtection="1"/>
    <xf numFmtId="0" fontId="1" fillId="0" borderId="1" xfId="2" applyBorder="1" applyProtection="1"/>
    <xf numFmtId="166" fontId="1" fillId="0" borderId="1" xfId="2" applyNumberFormat="1" applyBorder="1" applyProtection="1"/>
    <xf numFmtId="9" fontId="1" fillId="0" borderId="1" xfId="5" applyBorder="1" applyProtection="1"/>
    <xf numFmtId="43" fontId="1" fillId="0" borderId="1" xfId="6" applyFont="1" applyBorder="1" applyAlignment="1" applyProtection="1">
      <alignment horizontal="center"/>
    </xf>
    <xf numFmtId="43" fontId="1" fillId="0" borderId="12" xfId="6" applyFont="1" applyBorder="1" applyAlignment="1" applyProtection="1">
      <alignment horizontal="center"/>
    </xf>
    <xf numFmtId="9" fontId="1" fillId="2" borderId="9" xfId="5" applyFont="1" applyFill="1" applyBorder="1" applyProtection="1">
      <protection locked="0"/>
    </xf>
    <xf numFmtId="0" fontId="1" fillId="0" borderId="13" xfId="2" applyFont="1" applyBorder="1" applyProtection="1"/>
    <xf numFmtId="0" fontId="1" fillId="0" borderId="13" xfId="2" applyBorder="1" applyProtection="1"/>
    <xf numFmtId="166" fontId="1" fillId="0" borderId="13" xfId="2" applyNumberFormat="1" applyBorder="1" applyProtection="1"/>
    <xf numFmtId="9" fontId="1" fillId="0" borderId="13" xfId="5" applyBorder="1" applyProtection="1"/>
    <xf numFmtId="43" fontId="1" fillId="0" borderId="13" xfId="6" applyBorder="1" applyProtection="1"/>
    <xf numFmtId="43" fontId="1" fillId="0" borderId="7" xfId="6" applyBorder="1" applyProtection="1"/>
    <xf numFmtId="0" fontId="1" fillId="2" borderId="9" xfId="2" applyFont="1" applyFill="1" applyBorder="1" applyProtection="1">
      <protection locked="0"/>
    </xf>
    <xf numFmtId="0" fontId="1" fillId="2" borderId="9" xfId="2" applyFill="1" applyBorder="1" applyProtection="1">
      <protection locked="0"/>
    </xf>
    <xf numFmtId="9" fontId="1" fillId="2" borderId="9" xfId="5" applyFill="1" applyBorder="1" applyProtection="1">
      <protection locked="0"/>
    </xf>
    <xf numFmtId="43" fontId="1" fillId="0" borderId="11" xfId="6" applyBorder="1" applyProtection="1"/>
    <xf numFmtId="0" fontId="1" fillId="0" borderId="9" xfId="2" applyBorder="1" applyProtection="1"/>
    <xf numFmtId="166" fontId="1" fillId="0" borderId="9" xfId="2" applyNumberFormat="1" applyBorder="1" applyProtection="1"/>
    <xf numFmtId="9" fontId="1" fillId="0" borderId="9" xfId="5" applyBorder="1" applyProtection="1"/>
    <xf numFmtId="43" fontId="1" fillId="0" borderId="9" xfId="6" applyBorder="1" applyProtection="1"/>
    <xf numFmtId="43" fontId="1" fillId="0" borderId="11" xfId="6" applyFont="1" applyBorder="1" applyAlignment="1" applyProtection="1">
      <alignment horizontal="center"/>
    </xf>
    <xf numFmtId="9" fontId="1" fillId="2" borderId="12" xfId="5" applyFont="1" applyFill="1" applyBorder="1" applyProtection="1">
      <protection locked="0"/>
    </xf>
    <xf numFmtId="43" fontId="1" fillId="0" borderId="11" xfId="6" applyFont="1" applyBorder="1" applyAlignment="1" applyProtection="1">
      <alignment horizontal="center"/>
    </xf>
    <xf numFmtId="43" fontId="1" fillId="0" borderId="1" xfId="6" applyFont="1" applyBorder="1" applyAlignment="1" applyProtection="1">
      <alignment horizontal="center"/>
    </xf>
    <xf numFmtId="9" fontId="1" fillId="0" borderId="12" xfId="5" applyFont="1" applyFill="1" applyBorder="1" applyProtection="1">
      <protection locked="0"/>
    </xf>
    <xf numFmtId="9" fontId="1" fillId="0" borderId="9" xfId="5" applyFont="1" applyFill="1" applyBorder="1" applyProtection="1">
      <protection locked="0"/>
    </xf>
    <xf numFmtId="0" fontId="1" fillId="0" borderId="9" xfId="2" applyBorder="1" applyAlignment="1" applyProtection="1">
      <alignment horizontal="left" indent="1"/>
    </xf>
    <xf numFmtId="166" fontId="1" fillId="0" borderId="0" xfId="2" applyNumberFormat="1" applyBorder="1" applyProtection="1"/>
    <xf numFmtId="43" fontId="1" fillId="0" borderId="6" xfId="6" applyBorder="1" applyProtection="1"/>
    <xf numFmtId="166" fontId="1" fillId="0" borderId="9" xfId="2" applyNumberFormat="1" applyFill="1" applyBorder="1" applyProtection="1">
      <protection locked="0"/>
    </xf>
    <xf numFmtId="43" fontId="1" fillId="3" borderId="9" xfId="6" applyFill="1" applyBorder="1" applyProtection="1"/>
    <xf numFmtId="9" fontId="1" fillId="0" borderId="5" xfId="5" applyBorder="1" applyProtection="1"/>
    <xf numFmtId="43" fontId="1" fillId="0" borderId="5" xfId="6" applyBorder="1" applyProtection="1"/>
    <xf numFmtId="43" fontId="1" fillId="3" borderId="5" xfId="6" applyFill="1" applyBorder="1" applyProtection="1"/>
    <xf numFmtId="0" fontId="9" fillId="0" borderId="0" xfId="2" applyFont="1" applyBorder="1" applyProtection="1"/>
    <xf numFmtId="0" fontId="9" fillId="0" borderId="0" xfId="2" applyFont="1" applyAlignment="1" applyProtection="1">
      <alignment horizontal="left" indent="1"/>
    </xf>
    <xf numFmtId="0" fontId="8" fillId="0" borderId="0" xfId="2" applyFont="1" applyProtection="1"/>
    <xf numFmtId="0" fontId="2" fillId="0" borderId="0" xfId="4" applyFont="1" applyAlignment="1" applyProtection="1">
      <alignment horizontal="center"/>
      <protection locked="0"/>
    </xf>
    <xf numFmtId="0" fontId="1" fillId="0" borderId="0" xfId="4" applyAlignment="1" applyProtection="1">
      <alignment horizontal="center"/>
      <protection locked="0"/>
    </xf>
    <xf numFmtId="14" fontId="13" fillId="0" borderId="0" xfId="4" applyNumberFormat="1" applyFont="1" applyAlignment="1" applyProtection="1">
      <alignment horizontal="center"/>
      <protection locked="0"/>
    </xf>
    <xf numFmtId="0" fontId="1" fillId="0" borderId="0" xfId="4" applyAlignment="1" applyProtection="1">
      <alignment horizontal="center"/>
      <protection locked="0"/>
    </xf>
    <xf numFmtId="0" fontId="3" fillId="0" borderId="1" xfId="4" applyFont="1" applyBorder="1" applyAlignment="1" applyProtection="1">
      <alignment wrapText="1"/>
      <protection locked="0"/>
    </xf>
    <xf numFmtId="0" fontId="1" fillId="0" borderId="0" xfId="4" applyProtection="1">
      <protection locked="0"/>
    </xf>
    <xf numFmtId="0" fontId="3" fillId="0" borderId="0" xfId="4" applyFont="1" applyProtection="1">
      <protection locked="0"/>
    </xf>
    <xf numFmtId="0" fontId="14" fillId="0" borderId="0" xfId="4" applyFont="1" applyProtection="1">
      <protection locked="0"/>
    </xf>
    <xf numFmtId="0" fontId="1" fillId="0" borderId="2" xfId="4" applyBorder="1" applyProtection="1">
      <protection locked="0"/>
    </xf>
    <xf numFmtId="0" fontId="1" fillId="0" borderId="2" xfId="4" applyBorder="1" applyAlignment="1" applyProtection="1">
      <alignment horizontal="center" wrapText="1"/>
      <protection locked="0"/>
    </xf>
    <xf numFmtId="0" fontId="1" fillId="0" borderId="2" xfId="4" applyFont="1" applyBorder="1" applyAlignment="1" applyProtection="1">
      <alignment horizontal="center" wrapText="1"/>
      <protection locked="0"/>
    </xf>
    <xf numFmtId="0" fontId="1" fillId="0" borderId="2" xfId="4" applyFill="1" applyBorder="1" applyAlignment="1" applyProtection="1">
      <alignment horizontal="center" wrapText="1" shrinkToFit="1"/>
      <protection locked="0"/>
    </xf>
    <xf numFmtId="0" fontId="1" fillId="0" borderId="2" xfId="4" applyBorder="1" applyAlignment="1" applyProtection="1">
      <alignment wrapText="1"/>
      <protection locked="0"/>
    </xf>
    <xf numFmtId="0" fontId="1" fillId="2" borderId="9" xfId="4" applyFont="1" applyFill="1" applyBorder="1" applyProtection="1">
      <protection locked="0"/>
    </xf>
    <xf numFmtId="0" fontId="1" fillId="2" borderId="9" xfId="4" applyFont="1" applyFill="1" applyBorder="1" applyAlignment="1" applyProtection="1">
      <alignment horizontal="left"/>
      <protection locked="0"/>
    </xf>
    <xf numFmtId="0" fontId="1" fillId="0" borderId="9" xfId="4" applyBorder="1" applyAlignment="1" applyProtection="1">
      <alignment horizontal="left"/>
      <protection locked="0"/>
    </xf>
    <xf numFmtId="167" fontId="1" fillId="0" borderId="9" xfId="4" applyNumberFormat="1" applyBorder="1" applyAlignment="1" applyProtection="1">
      <alignment horizontal="right"/>
      <protection locked="0"/>
    </xf>
    <xf numFmtId="43" fontId="1" fillId="0" borderId="9" xfId="7" applyBorder="1" applyAlignment="1" applyProtection="1">
      <alignment horizontal="left"/>
      <protection locked="0"/>
    </xf>
    <xf numFmtId="1" fontId="1" fillId="0" borderId="9" xfId="8" applyNumberFormat="1" applyFont="1" applyBorder="1" applyAlignment="1" applyProtection="1">
      <alignment horizontal="center"/>
      <protection locked="0"/>
    </xf>
    <xf numFmtId="43" fontId="1" fillId="0" borderId="9" xfId="7" applyBorder="1" applyAlignment="1" applyProtection="1">
      <alignment horizontal="left"/>
    </xf>
    <xf numFmtId="0" fontId="1" fillId="0" borderId="0" xfId="4" applyFont="1" applyProtection="1">
      <protection locked="0"/>
    </xf>
    <xf numFmtId="0" fontId="1" fillId="2" borderId="9" xfId="4" applyFill="1" applyBorder="1" applyProtection="1">
      <protection locked="0"/>
    </xf>
    <xf numFmtId="167" fontId="1" fillId="0" borderId="9" xfId="4" applyNumberFormat="1" applyFont="1" applyBorder="1" applyAlignment="1" applyProtection="1">
      <alignment horizontal="right"/>
      <protection locked="0"/>
    </xf>
    <xf numFmtId="0" fontId="1" fillId="0" borderId="9" xfId="4" applyFill="1" applyBorder="1" applyAlignment="1" applyProtection="1">
      <alignment horizontal="left"/>
      <protection locked="0"/>
    </xf>
    <xf numFmtId="167" fontId="1" fillId="0" borderId="9" xfId="4" applyNumberFormat="1" applyFill="1" applyBorder="1" applyAlignment="1" applyProtection="1">
      <alignment horizontal="right"/>
      <protection locked="0"/>
    </xf>
    <xf numFmtId="43" fontId="1" fillId="0" borderId="9" xfId="7" applyFill="1" applyBorder="1" applyAlignment="1" applyProtection="1">
      <alignment horizontal="left"/>
      <protection locked="0"/>
    </xf>
    <xf numFmtId="1" fontId="1" fillId="0" borderId="9" xfId="8" applyNumberFormat="1" applyFont="1" applyFill="1" applyBorder="1" applyAlignment="1" applyProtection="1">
      <alignment horizontal="center"/>
      <protection locked="0"/>
    </xf>
    <xf numFmtId="0" fontId="1" fillId="0" borderId="0" xfId="4" applyFont="1" applyFill="1" applyProtection="1">
      <protection locked="0"/>
    </xf>
    <xf numFmtId="0" fontId="1" fillId="0" borderId="0" xfId="4" applyFill="1" applyProtection="1">
      <protection locked="0"/>
    </xf>
    <xf numFmtId="167" fontId="1" fillId="0" borderId="9" xfId="4" applyNumberFormat="1" applyBorder="1" applyAlignment="1" applyProtection="1">
      <alignment horizontal="left"/>
      <protection locked="0"/>
    </xf>
    <xf numFmtId="165" fontId="1" fillId="0" borderId="9" xfId="7" applyNumberFormat="1" applyBorder="1" applyAlignment="1" applyProtection="1">
      <alignment horizontal="center"/>
      <protection locked="0"/>
    </xf>
    <xf numFmtId="0" fontId="1" fillId="0" borderId="0" xfId="4" applyBorder="1" applyProtection="1">
      <protection locked="0"/>
    </xf>
    <xf numFmtId="0" fontId="1" fillId="0" borderId="0" xfId="4" applyBorder="1" applyAlignment="1" applyProtection="1">
      <alignment horizontal="left"/>
      <protection locked="0"/>
    </xf>
    <xf numFmtId="14" fontId="1" fillId="0" borderId="0" xfId="4" applyNumberFormat="1" applyBorder="1" applyAlignment="1" applyProtection="1">
      <alignment horizontal="left"/>
      <protection locked="0"/>
    </xf>
    <xf numFmtId="43" fontId="1" fillId="0" borderId="0" xfId="7" applyBorder="1" applyAlignment="1" applyProtection="1">
      <alignment horizontal="left"/>
      <protection locked="0"/>
    </xf>
    <xf numFmtId="165" fontId="1" fillId="0" borderId="0" xfId="7" applyNumberFormat="1" applyBorder="1" applyAlignment="1" applyProtection="1">
      <alignment horizontal="center"/>
      <protection locked="0"/>
    </xf>
    <xf numFmtId="0" fontId="1" fillId="0" borderId="9" xfId="4" applyBorder="1" applyProtection="1">
      <protection locked="0"/>
    </xf>
    <xf numFmtId="14" fontId="1" fillId="0" borderId="9" xfId="4" applyNumberFormat="1" applyBorder="1" applyAlignment="1" applyProtection="1">
      <alignment horizontal="left"/>
      <protection locked="0"/>
    </xf>
    <xf numFmtId="0" fontId="1" fillId="0" borderId="9" xfId="4" applyBorder="1" applyAlignment="1" applyProtection="1">
      <alignment horizontal="left"/>
    </xf>
    <xf numFmtId="0" fontId="1" fillId="0" borderId="0" xfId="4" applyAlignment="1" applyProtection="1">
      <alignment horizontal="left"/>
      <protection locked="0"/>
    </xf>
    <xf numFmtId="14" fontId="1" fillId="0" borderId="0" xfId="4" applyNumberFormat="1" applyAlignment="1" applyProtection="1">
      <alignment horizontal="left"/>
      <protection locked="0"/>
    </xf>
    <xf numFmtId="43" fontId="1" fillId="0" borderId="0" xfId="7" applyAlignment="1" applyProtection="1">
      <alignment horizontal="left"/>
      <protection locked="0"/>
    </xf>
    <xf numFmtId="0" fontId="1" fillId="0" borderId="2" xfId="4" applyFill="1" applyBorder="1" applyAlignment="1" applyProtection="1">
      <alignment horizontal="center" wrapText="1"/>
      <protection locked="0"/>
    </xf>
    <xf numFmtId="0" fontId="1" fillId="0" borderId="0" xfId="4" applyFill="1" applyBorder="1" applyAlignment="1" applyProtection="1">
      <alignment horizontal="center" wrapText="1"/>
      <protection locked="0"/>
    </xf>
    <xf numFmtId="0" fontId="1" fillId="0" borderId="0" xfId="4" applyAlignment="1" applyProtection="1">
      <alignment horizontal="center" wrapText="1"/>
      <protection locked="0"/>
    </xf>
    <xf numFmtId="10" fontId="1" fillId="0" borderId="9" xfId="9" applyNumberFormat="1" applyBorder="1" applyAlignment="1" applyProtection="1">
      <alignment horizontal="left"/>
      <protection locked="0"/>
    </xf>
    <xf numFmtId="43" fontId="1" fillId="0" borderId="9" xfId="4" applyNumberFormat="1" applyBorder="1" applyProtection="1">
      <protection locked="0"/>
    </xf>
    <xf numFmtId="43" fontId="1" fillId="0" borderId="9" xfId="7" applyBorder="1" applyProtection="1">
      <protection locked="0"/>
    </xf>
    <xf numFmtId="10" fontId="1" fillId="0" borderId="0" xfId="9" applyNumberFormat="1" applyBorder="1" applyAlignment="1" applyProtection="1">
      <alignment horizontal="left"/>
      <protection locked="0"/>
    </xf>
    <xf numFmtId="0" fontId="15" fillId="0" borderId="0" xfId="10" applyAlignment="1" applyProtection="1">
      <alignment horizontal="left"/>
      <protection locked="0"/>
    </xf>
    <xf numFmtId="17" fontId="1" fillId="0" borderId="0" xfId="4" applyNumberFormat="1" applyProtection="1">
      <protection locked="0"/>
    </xf>
    <xf numFmtId="0" fontId="1" fillId="0" borderId="0" xfId="4" applyAlignment="1" applyProtection="1">
      <protection locked="0"/>
    </xf>
    <xf numFmtId="14" fontId="1" fillId="0" borderId="0" xfId="4" applyNumberFormat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168" fontId="11" fillId="0" borderId="0" xfId="2" applyNumberFormat="1" applyFont="1" applyAlignment="1" applyProtection="1">
      <alignment horizontal="right"/>
      <protection locked="0"/>
    </xf>
    <xf numFmtId="0" fontId="1" fillId="0" borderId="0" xfId="2" applyAlignment="1" applyProtection="1">
      <alignment horizontal="center"/>
      <protection locked="0"/>
    </xf>
    <xf numFmtId="0" fontId="3" fillId="0" borderId="0" xfId="2" applyFont="1" applyProtection="1"/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wrapText="1"/>
      <protection locked="0"/>
    </xf>
    <xf numFmtId="165" fontId="1" fillId="0" borderId="0" xfId="6" applyNumberFormat="1" applyProtection="1">
      <protection locked="0"/>
    </xf>
    <xf numFmtId="0" fontId="1" fillId="0" borderId="0" xfId="2" applyAlignment="1" applyProtection="1">
      <alignment horizontal="center"/>
    </xf>
    <xf numFmtId="0" fontId="9" fillId="0" borderId="2" xfId="2" applyFont="1" applyBorder="1" applyAlignment="1" applyProtection="1"/>
    <xf numFmtId="43" fontId="1" fillId="0" borderId="1" xfId="6" applyNumberFormat="1" applyBorder="1" applyProtection="1"/>
    <xf numFmtId="165" fontId="17" fillId="3" borderId="5" xfId="6" applyNumberFormat="1" applyFont="1" applyFill="1" applyBorder="1" applyProtection="1"/>
    <xf numFmtId="43" fontId="1" fillId="0" borderId="12" xfId="6" applyNumberFormat="1" applyBorder="1" applyProtection="1"/>
    <xf numFmtId="165" fontId="17" fillId="3" borderId="6" xfId="6" applyNumberFormat="1" applyFont="1" applyFill="1" applyBorder="1" applyProtection="1"/>
    <xf numFmtId="43" fontId="1" fillId="0" borderId="2" xfId="6" applyNumberFormat="1" applyBorder="1" applyProtection="1"/>
    <xf numFmtId="43" fontId="1" fillId="0" borderId="8" xfId="6" applyNumberFormat="1" applyBorder="1" applyProtection="1"/>
    <xf numFmtId="43" fontId="1" fillId="0" borderId="13" xfId="6" applyNumberFormat="1" applyBorder="1" applyProtection="1"/>
    <xf numFmtId="0" fontId="9" fillId="0" borderId="9" xfId="2" applyFont="1" applyBorder="1" applyAlignment="1" applyProtection="1">
      <alignment horizontal="left" indent="1"/>
    </xf>
    <xf numFmtId="165" fontId="17" fillId="3" borderId="13" xfId="6" applyNumberFormat="1" applyFont="1" applyFill="1" applyBorder="1" applyProtection="1"/>
    <xf numFmtId="165" fontId="1" fillId="0" borderId="0" xfId="6" applyNumberFormat="1" applyBorder="1" applyProtection="1">
      <protection locked="0"/>
    </xf>
    <xf numFmtId="0" fontId="9" fillId="0" borderId="0" xfId="2" applyFont="1" applyBorder="1" applyAlignment="1" applyProtection="1">
      <alignment horizontal="center"/>
      <protection locked="0"/>
    </xf>
    <xf numFmtId="9" fontId="9" fillId="2" borderId="0" xfId="5" applyFont="1" applyFill="1" applyBorder="1" applyAlignment="1" applyProtection="1">
      <alignment horizontal="right"/>
      <protection locked="0"/>
    </xf>
    <xf numFmtId="43" fontId="1" fillId="2" borderId="1" xfId="6" applyNumberFormat="1" applyFill="1" applyBorder="1" applyProtection="1">
      <protection locked="0"/>
    </xf>
    <xf numFmtId="0" fontId="1" fillId="3" borderId="5" xfId="2" applyFill="1" applyBorder="1" applyProtection="1">
      <protection locked="0"/>
    </xf>
    <xf numFmtId="43" fontId="1" fillId="0" borderId="12" xfId="6" applyBorder="1" applyProtection="1">
      <protection locked="0"/>
    </xf>
    <xf numFmtId="43" fontId="1" fillId="3" borderId="6" xfId="6" applyFill="1" applyBorder="1" applyProtection="1">
      <protection locked="0"/>
    </xf>
    <xf numFmtId="165" fontId="1" fillId="0" borderId="12" xfId="6" applyNumberFormat="1" applyBorder="1" applyProtection="1">
      <protection locked="0"/>
    </xf>
    <xf numFmtId="165" fontId="1" fillId="0" borderId="9" xfId="6" applyNumberFormat="1" applyBorder="1" applyProtection="1">
      <protection locked="0"/>
    </xf>
    <xf numFmtId="43" fontId="1" fillId="3" borderId="13" xfId="6" applyFill="1" applyBorder="1" applyProtection="1">
      <protection locked="0"/>
    </xf>
    <xf numFmtId="43" fontId="1" fillId="0" borderId="0" xfId="6" applyBorder="1" applyProtection="1">
      <protection locked="0"/>
    </xf>
    <xf numFmtId="43" fontId="1" fillId="3" borderId="5" xfId="6" applyFill="1" applyBorder="1" applyProtection="1">
      <protection locked="0"/>
    </xf>
    <xf numFmtId="0" fontId="9" fillId="0" borderId="0" xfId="2" applyFont="1" applyBorder="1" applyAlignment="1" applyProtection="1">
      <alignment horizontal="right"/>
      <protection locked="0"/>
    </xf>
    <xf numFmtId="43" fontId="1" fillId="2" borderId="11" xfId="6" applyFill="1" applyBorder="1" applyProtection="1">
      <protection locked="0"/>
    </xf>
    <xf numFmtId="0" fontId="1" fillId="0" borderId="0" xfId="2" applyBorder="1" applyProtection="1">
      <protection locked="0"/>
    </xf>
    <xf numFmtId="0" fontId="8" fillId="0" borderId="9" xfId="2" applyFont="1" applyBorder="1" applyProtection="1"/>
    <xf numFmtId="43" fontId="1" fillId="0" borderId="11" xfId="6" applyNumberFormat="1" applyBorder="1" applyProtection="1"/>
    <xf numFmtId="43" fontId="1" fillId="0" borderId="9" xfId="6" applyBorder="1" applyProtection="1">
      <protection locked="0"/>
    </xf>
    <xf numFmtId="0" fontId="1" fillId="0" borderId="2" xfId="2" applyBorder="1" applyProtection="1">
      <protection locked="0"/>
    </xf>
    <xf numFmtId="43" fontId="1" fillId="0" borderId="2" xfId="6" applyBorder="1" applyProtection="1">
      <protection locked="0"/>
    </xf>
    <xf numFmtId="43" fontId="1" fillId="0" borderId="0" xfId="6" applyNumberFormat="1" applyBorder="1" applyProtection="1"/>
    <xf numFmtId="0" fontId="1" fillId="3" borderId="6" xfId="2" applyFill="1" applyBorder="1" applyProtection="1">
      <protection locked="0"/>
    </xf>
    <xf numFmtId="0" fontId="9" fillId="0" borderId="11" xfId="2" applyFont="1" applyBorder="1" applyProtection="1"/>
    <xf numFmtId="43" fontId="1" fillId="0" borderId="9" xfId="6" applyNumberFormat="1" applyBorder="1" applyProtection="1"/>
    <xf numFmtId="9" fontId="9" fillId="0" borderId="0" xfId="5" applyFont="1" applyBorder="1" applyAlignment="1" applyProtection="1">
      <alignment horizontal="right"/>
      <protection locked="0"/>
    </xf>
    <xf numFmtId="0" fontId="9" fillId="3" borderId="5" xfId="2" applyFont="1" applyFill="1" applyBorder="1" applyAlignment="1" applyProtection="1">
      <alignment horizontal="right"/>
      <protection locked="0"/>
    </xf>
    <xf numFmtId="43" fontId="1" fillId="0" borderId="12" xfId="2" applyNumberFormat="1" applyBorder="1" applyProtection="1">
      <protection locked="0"/>
    </xf>
    <xf numFmtId="0" fontId="1" fillId="2" borderId="11" xfId="2" applyFill="1" applyBorder="1" applyProtection="1">
      <protection locked="0"/>
    </xf>
    <xf numFmtId="43" fontId="1" fillId="2" borderId="11" xfId="6" applyNumberFormat="1" applyFill="1" applyBorder="1" applyProtection="1">
      <protection locked="0"/>
    </xf>
    <xf numFmtId="0" fontId="9" fillId="3" borderId="6" xfId="2" applyFont="1" applyFill="1" applyBorder="1" applyAlignment="1" applyProtection="1">
      <alignment horizontal="right"/>
      <protection locked="0"/>
    </xf>
    <xf numFmtId="0" fontId="1" fillId="0" borderId="11" xfId="2" applyBorder="1" applyProtection="1">
      <protection locked="0"/>
    </xf>
    <xf numFmtId="43" fontId="1" fillId="0" borderId="11" xfId="6" applyNumberFormat="1" applyBorder="1" applyProtection="1">
      <protection locked="0"/>
    </xf>
    <xf numFmtId="43" fontId="1" fillId="0" borderId="9" xfId="6" applyNumberFormat="1" applyBorder="1" applyProtection="1">
      <protection locked="0"/>
    </xf>
    <xf numFmtId="43" fontId="1" fillId="0" borderId="9" xfId="2" applyNumberFormat="1" applyBorder="1" applyProtection="1">
      <protection locked="0"/>
    </xf>
    <xf numFmtId="0" fontId="1" fillId="0" borderId="7" xfId="2" applyBorder="1" applyProtection="1">
      <protection locked="0"/>
    </xf>
    <xf numFmtId="43" fontId="1" fillId="0" borderId="8" xfId="2" applyNumberFormat="1" applyBorder="1" applyProtection="1">
      <protection locked="0"/>
    </xf>
    <xf numFmtId="41" fontId="1" fillId="2" borderId="8" xfId="2" applyNumberFormat="1" applyFill="1" applyBorder="1" applyProtection="1">
      <protection locked="0"/>
    </xf>
    <xf numFmtId="43" fontId="1" fillId="2" borderId="8" xfId="2" applyNumberFormat="1" applyFill="1" applyBorder="1" applyProtection="1">
      <protection locked="0"/>
    </xf>
    <xf numFmtId="0" fontId="1" fillId="0" borderId="1" xfId="2" applyBorder="1" applyProtection="1">
      <protection locked="0"/>
    </xf>
    <xf numFmtId="43" fontId="1" fillId="0" borderId="1" xfId="6" applyNumberFormat="1" applyBorder="1" applyProtection="1">
      <protection locked="0"/>
    </xf>
    <xf numFmtId="0" fontId="9" fillId="3" borderId="0" xfId="2" applyFont="1" applyFill="1" applyBorder="1" applyAlignment="1" applyProtection="1">
      <alignment horizontal="right"/>
      <protection locked="0"/>
    </xf>
    <xf numFmtId="43" fontId="1" fillId="0" borderId="1" xfId="2" applyNumberFormat="1" applyBorder="1" applyProtection="1">
      <protection locked="0"/>
    </xf>
    <xf numFmtId="43" fontId="1" fillId="0" borderId="0" xfId="6" applyNumberFormat="1" applyBorder="1" applyProtection="1">
      <protection locked="0"/>
    </xf>
    <xf numFmtId="43" fontId="1" fillId="0" borderId="0" xfId="2" applyNumberFormat="1" applyBorder="1" applyProtection="1">
      <protection locked="0"/>
    </xf>
    <xf numFmtId="43" fontId="1" fillId="0" borderId="0" xfId="2" applyNumberFormat="1" applyProtection="1">
      <protection locked="0"/>
    </xf>
    <xf numFmtId="0" fontId="1" fillId="0" borderId="0" xfId="2" applyFill="1" applyProtection="1"/>
    <xf numFmtId="43" fontId="1" fillId="0" borderId="0" xfId="6" applyProtection="1"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7" fillId="3" borderId="9" xfId="2" applyFont="1" applyFill="1" applyBorder="1" applyProtection="1">
      <protection locked="0"/>
    </xf>
    <xf numFmtId="165" fontId="1" fillId="2" borderId="12" xfId="6" applyNumberFormat="1" applyFill="1" applyBorder="1" applyProtection="1">
      <protection locked="0"/>
    </xf>
    <xf numFmtId="165" fontId="1" fillId="2" borderId="9" xfId="6" applyNumberFormat="1" applyFill="1" applyBorder="1" applyProtection="1">
      <protection locked="0"/>
    </xf>
    <xf numFmtId="0" fontId="1" fillId="0" borderId="11" xfId="2" applyBorder="1" applyProtection="1"/>
    <xf numFmtId="0" fontId="1" fillId="3" borderId="13" xfId="2" applyFill="1" applyBorder="1" applyProtection="1">
      <protection locked="0"/>
    </xf>
    <xf numFmtId="0" fontId="1" fillId="0" borderId="0" xfId="2" applyFill="1" applyProtection="1">
      <protection locked="0"/>
    </xf>
    <xf numFmtId="0" fontId="1" fillId="4" borderId="0" xfId="2" applyFill="1" applyProtection="1">
      <protection locked="0"/>
    </xf>
    <xf numFmtId="0" fontId="1" fillId="0" borderId="0" xfId="2" applyFill="1" applyAlignment="1" applyProtection="1">
      <alignment wrapText="1"/>
      <protection locked="0"/>
    </xf>
    <xf numFmtId="165" fontId="1" fillId="0" borderId="0" xfId="6" applyNumberFormat="1" applyFont="1" applyProtection="1">
      <protection locked="0"/>
    </xf>
    <xf numFmtId="0" fontId="8" fillId="0" borderId="0" xfId="2" applyFont="1" applyProtection="1">
      <protection locked="0"/>
    </xf>
    <xf numFmtId="0" fontId="1" fillId="0" borderId="0" xfId="2" applyAlignment="1" applyProtection="1">
      <alignment horizontal="center"/>
      <protection locked="0"/>
    </xf>
    <xf numFmtId="165" fontId="1" fillId="0" borderId="0" xfId="6" applyNumberForma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18" fillId="5" borderId="14" xfId="3" applyFont="1" applyFill="1" applyBorder="1" applyAlignment="1">
      <alignment horizontal="center" wrapText="1"/>
    </xf>
    <xf numFmtId="0" fontId="18" fillId="5" borderId="15" xfId="3" applyFont="1" applyFill="1" applyBorder="1" applyAlignment="1">
      <alignment horizontal="center" wrapText="1"/>
    </xf>
    <xf numFmtId="0" fontId="18" fillId="5" borderId="16" xfId="3" applyFont="1" applyFill="1" applyBorder="1" applyAlignment="1">
      <alignment horizontal="center" wrapText="1"/>
    </xf>
    <xf numFmtId="0" fontId="7" fillId="0" borderId="0" xfId="3" applyFont="1"/>
    <xf numFmtId="0" fontId="18" fillId="5" borderId="17" xfId="3" applyFont="1" applyFill="1" applyBorder="1" applyAlignment="1">
      <alignment horizontal="center" wrapText="1"/>
    </xf>
    <xf numFmtId="0" fontId="18" fillId="5" borderId="18" xfId="3" applyFont="1" applyFill="1" applyBorder="1" applyAlignment="1">
      <alignment horizontal="center" wrapText="1"/>
    </xf>
    <xf numFmtId="0" fontId="18" fillId="5" borderId="19" xfId="3" applyFont="1" applyFill="1" applyBorder="1" applyAlignment="1">
      <alignment horizontal="center" wrapText="1"/>
    </xf>
    <xf numFmtId="0" fontId="7" fillId="0" borderId="10" xfId="3" applyFont="1" applyBorder="1"/>
    <xf numFmtId="0" fontId="19" fillId="0" borderId="20" xfId="3" applyFont="1" applyBorder="1" applyAlignment="1">
      <alignment horizontal="right"/>
    </xf>
    <xf numFmtId="0" fontId="19" fillId="0" borderId="20" xfId="3" applyFont="1" applyBorder="1"/>
    <xf numFmtId="0" fontId="7" fillId="0" borderId="20" xfId="3" applyFont="1" applyBorder="1"/>
    <xf numFmtId="0" fontId="7" fillId="0" borderId="21" xfId="3" applyFont="1" applyBorder="1"/>
    <xf numFmtId="0" fontId="7" fillId="0" borderId="22" xfId="3" applyFont="1" applyBorder="1"/>
    <xf numFmtId="0" fontId="7" fillId="0" borderId="2" xfId="3" applyFont="1" applyBorder="1"/>
    <xf numFmtId="0" fontId="7" fillId="0" borderId="23" xfId="3" applyFont="1" applyBorder="1"/>
    <xf numFmtId="0" fontId="7" fillId="0" borderId="7" xfId="3" applyFont="1" applyBorder="1"/>
    <xf numFmtId="0" fontId="7" fillId="0" borderId="2" xfId="3" applyFont="1" applyBorder="1"/>
    <xf numFmtId="0" fontId="7" fillId="0" borderId="8" xfId="3" applyFont="1" applyBorder="1"/>
    <xf numFmtId="0" fontId="19" fillId="0" borderId="20" xfId="3" applyFont="1" applyBorder="1" applyAlignment="1">
      <alignment horizontal="right" vertical="top"/>
    </xf>
    <xf numFmtId="0" fontId="7" fillId="0" borderId="2" xfId="3" applyFont="1" applyBorder="1" applyAlignment="1">
      <alignment horizontal="center"/>
    </xf>
    <xf numFmtId="0" fontId="19" fillId="0" borderId="20" xfId="3" applyFont="1" applyBorder="1" applyAlignment="1"/>
    <xf numFmtId="0" fontId="7" fillId="0" borderId="20" xfId="3" applyFont="1" applyBorder="1" applyAlignment="1">
      <alignment horizontal="centerContinuous"/>
    </xf>
    <xf numFmtId="0" fontId="7" fillId="0" borderId="21" xfId="3" applyFont="1" applyBorder="1" applyAlignment="1">
      <alignment horizontal="centerContinuous"/>
    </xf>
    <xf numFmtId="0" fontId="7" fillId="0" borderId="0" xfId="3" applyFont="1" applyBorder="1" applyAlignment="1">
      <alignment horizontal="center"/>
    </xf>
    <xf numFmtId="0" fontId="7" fillId="0" borderId="1" xfId="3" applyNumberFormat="1" applyFont="1" applyBorder="1" applyAlignment="1">
      <alignment horizontal="center"/>
    </xf>
    <xf numFmtId="0" fontId="19" fillId="0" borderId="20" xfId="3" applyFont="1" applyBorder="1"/>
    <xf numFmtId="0" fontId="19" fillId="0" borderId="21" xfId="3" applyFont="1" applyBorder="1"/>
    <xf numFmtId="0" fontId="7" fillId="0" borderId="0" xfId="3" applyNumberFormat="1" applyFont="1" applyBorder="1" applyAlignment="1">
      <alignment horizontal="left" wrapText="1"/>
    </xf>
    <xf numFmtId="0" fontId="7" fillId="0" borderId="23" xfId="3" applyFont="1" applyBorder="1" applyAlignment="1">
      <alignment horizontal="left" vertical="top" wrapText="1"/>
    </xf>
    <xf numFmtId="0" fontId="7" fillId="0" borderId="2" xfId="3" applyNumberFormat="1" applyFont="1" applyBorder="1" applyAlignment="1">
      <alignment horizontal="left" wrapText="1"/>
    </xf>
    <xf numFmtId="0" fontId="7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vertical="top" wrapText="1"/>
    </xf>
    <xf numFmtId="0" fontId="19" fillId="0" borderId="23" xfId="3" applyFont="1" applyBorder="1" applyAlignment="1">
      <alignment vertical="top" wrapText="1"/>
    </xf>
    <xf numFmtId="0" fontId="7" fillId="0" borderId="0" xfId="3" applyFont="1" applyBorder="1" applyAlignment="1">
      <alignment wrapText="1"/>
    </xf>
    <xf numFmtId="0" fontId="7" fillId="0" borderId="2" xfId="3" applyFont="1" applyBorder="1" applyAlignment="1">
      <alignment wrapText="1"/>
    </xf>
    <xf numFmtId="0" fontId="7" fillId="0" borderId="0" xfId="3" applyFont="1" applyFill="1" applyBorder="1"/>
    <xf numFmtId="0" fontId="7" fillId="0" borderId="23" xfId="3" applyFont="1" applyFill="1" applyBorder="1"/>
    <xf numFmtId="0" fontId="7" fillId="0" borderId="2" xfId="3" applyFont="1" applyFill="1" applyBorder="1"/>
    <xf numFmtId="0" fontId="7" fillId="0" borderId="8" xfId="3" applyFont="1" applyFill="1" applyBorder="1"/>
    <xf numFmtId="0" fontId="19" fillId="0" borderId="20" xfId="3" applyFont="1" applyFill="1" applyBorder="1" applyAlignment="1">
      <alignment horizontal="right"/>
    </xf>
    <xf numFmtId="0" fontId="20" fillId="0" borderId="20" xfId="3" applyFont="1" applyBorder="1"/>
    <xf numFmtId="0" fontId="21" fillId="0" borderId="0" xfId="3" applyFont="1" applyBorder="1"/>
    <xf numFmtId="0" fontId="19" fillId="0" borderId="0" xfId="3" applyFont="1" applyAlignment="1">
      <alignment vertical="top"/>
    </xf>
    <xf numFmtId="0" fontId="7" fillId="6" borderId="11" xfId="3" applyFont="1" applyFill="1" applyBorder="1" applyAlignment="1">
      <alignment horizontal="left" vertical="top" wrapText="1"/>
    </xf>
    <xf numFmtId="0" fontId="7" fillId="6" borderId="1" xfId="3" applyFont="1" applyFill="1" applyBorder="1" applyAlignment="1">
      <alignment horizontal="left" vertical="top" wrapText="1"/>
    </xf>
    <xf numFmtId="0" fontId="7" fillId="6" borderId="12" xfId="3" applyFont="1" applyFill="1" applyBorder="1" applyAlignment="1">
      <alignment horizontal="left" vertical="top" wrapText="1"/>
    </xf>
    <xf numFmtId="0" fontId="19" fillId="0" borderId="0" xfId="3" applyFont="1" applyBorder="1" applyAlignment="1">
      <alignment vertical="top" wrapText="1"/>
    </xf>
    <xf numFmtId="0" fontId="7" fillId="0" borderId="1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 wrapText="1"/>
    </xf>
    <xf numFmtId="0" fontId="7" fillId="0" borderId="12" xfId="3" applyFont="1" applyBorder="1" applyAlignment="1">
      <alignment horizontal="left" vertical="top" wrapText="1"/>
    </xf>
    <xf numFmtId="0" fontId="22" fillId="0" borderId="0" xfId="3" applyFont="1" applyAlignment="1">
      <alignment vertical="top" wrapText="1"/>
    </xf>
    <xf numFmtId="0" fontId="19" fillId="0" borderId="0" xfId="3" applyFont="1" applyBorder="1"/>
    <xf numFmtId="43" fontId="7" fillId="0" borderId="8" xfId="3" applyNumberFormat="1" applyFont="1" applyBorder="1"/>
    <xf numFmtId="0" fontId="24" fillId="0" borderId="0" xfId="3" applyFont="1" applyBorder="1"/>
    <xf numFmtId="0" fontId="25" fillId="0" borderId="0" xfId="11" applyBorder="1" applyAlignment="1" applyProtection="1"/>
    <xf numFmtId="0" fontId="25" fillId="0" borderId="23" xfId="11" applyBorder="1" applyAlignment="1" applyProtection="1"/>
    <xf numFmtId="43" fontId="7" fillId="0" borderId="24" xfId="3" applyNumberFormat="1" applyFont="1" applyBorder="1"/>
    <xf numFmtId="0" fontId="7" fillId="0" borderId="10" xfId="3" applyFont="1" applyFill="1" applyBorder="1"/>
    <xf numFmtId="0" fontId="19" fillId="0" borderId="20" xfId="3" applyFont="1" applyFill="1" applyBorder="1"/>
    <xf numFmtId="0" fontId="7" fillId="0" borderId="20" xfId="3" applyFont="1" applyFill="1" applyBorder="1"/>
    <xf numFmtId="0" fontId="7" fillId="0" borderId="21" xfId="3" applyFont="1" applyFill="1" applyBorder="1"/>
    <xf numFmtId="0" fontId="7" fillId="0" borderId="22" xfId="3" applyFont="1" applyFill="1" applyBorder="1"/>
    <xf numFmtId="0" fontId="7" fillId="0" borderId="2" xfId="3" applyFont="1" applyFill="1" applyBorder="1" applyAlignment="1">
      <alignment horizontal="centerContinuous"/>
    </xf>
    <xf numFmtId="43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0" xfId="3" applyFont="1" applyFill="1"/>
    <xf numFmtId="0" fontId="7" fillId="0" borderId="2" xfId="3" applyFont="1" applyFill="1" applyBorder="1" applyAlignment="1">
      <alignment wrapText="1"/>
    </xf>
    <xf numFmtId="44" fontId="7" fillId="0" borderId="0" xfId="1" applyFont="1" applyFill="1" applyBorder="1" applyAlignment="1">
      <alignment vertical="center"/>
    </xf>
    <xf numFmtId="43" fontId="7" fillId="0" borderId="0" xfId="8" applyFont="1" applyFill="1" applyBorder="1"/>
    <xf numFmtId="44" fontId="7" fillId="0" borderId="0" xfId="1" applyFont="1" applyFill="1" applyBorder="1"/>
    <xf numFmtId="44" fontId="7" fillId="0" borderId="0" xfId="3" applyNumberFormat="1" applyFont="1" applyFill="1" applyBorder="1"/>
    <xf numFmtId="44" fontId="7" fillId="0" borderId="23" xfId="1" applyFont="1" applyFill="1" applyBorder="1"/>
    <xf numFmtId="44" fontId="7" fillId="0" borderId="12" xfId="1" applyFont="1" applyFill="1" applyBorder="1"/>
    <xf numFmtId="0" fontId="7" fillId="0" borderId="0" xfId="3" applyFont="1" applyBorder="1"/>
    <xf numFmtId="0" fontId="7" fillId="0" borderId="0" xfId="3" applyFont="1" applyBorder="1" applyAlignment="1"/>
    <xf numFmtId="0" fontId="7" fillId="6" borderId="0" xfId="3" applyFont="1" applyFill="1" applyBorder="1"/>
    <xf numFmtId="0" fontId="26" fillId="6" borderId="0" xfId="3" applyFont="1" applyFill="1" applyBorder="1"/>
    <xf numFmtId="0" fontId="7" fillId="6" borderId="0" xfId="3" applyFont="1" applyFill="1" applyBorder="1"/>
    <xf numFmtId="0" fontId="7" fillId="6" borderId="2" xfId="3" applyFont="1" applyFill="1" applyBorder="1"/>
  </cellXfs>
  <cellStyles count="12">
    <cellStyle name="Comma 2" xfId="6"/>
    <cellStyle name="Comma 2 2" xfId="7"/>
    <cellStyle name="Comma 3" xfId="8"/>
    <cellStyle name="Currency" xfId="1" builtinId="4"/>
    <cellStyle name="Hyperlink" xfId="11" builtinId="8"/>
    <cellStyle name="Hyperlink 2 2" xfId="10"/>
    <cellStyle name="Normal" xfId="0" builtinId="0"/>
    <cellStyle name="Normal 2" xfId="2"/>
    <cellStyle name="Normal 2 2" xfId="4"/>
    <cellStyle name="Normal 3" xfId="3"/>
    <cellStyle name="Percent 2" xfId="5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showGridLines="0" tabSelected="1" zoomScaleNormal="100" workbookViewId="0">
      <selection activeCell="B8" sqref="B8"/>
    </sheetView>
  </sheetViews>
  <sheetFormatPr defaultColWidth="9.109375" defaultRowHeight="18" x14ac:dyDescent="0.35"/>
  <cols>
    <col min="1" max="1" width="3.44140625" style="3" customWidth="1"/>
    <col min="2" max="2" width="7.6640625" style="3" customWidth="1"/>
    <col min="3" max="3" width="10.109375" style="53" customWidth="1"/>
    <col min="4" max="4" width="9.5546875" style="3" customWidth="1"/>
    <col min="5" max="6" width="9.109375" style="3" customWidth="1"/>
    <col min="7" max="11" width="9.109375" style="3"/>
    <col min="12" max="23" width="9.109375" style="2"/>
    <col min="24" max="16384" width="9.109375" style="3"/>
  </cols>
  <sheetData>
    <row r="1" spans="1:23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3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3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23" x14ac:dyDescent="0.35">
      <c r="C4" s="4"/>
      <c r="D4" s="4"/>
      <c r="E4" s="4"/>
      <c r="F4" s="4"/>
    </row>
    <row r="5" spans="1:23" ht="87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23" s="6" customFormat="1" ht="15.6" x14ac:dyDescent="0.3">
      <c r="C6" s="7"/>
      <c r="D6" s="7"/>
      <c r="E6" s="8"/>
      <c r="F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6" customFormat="1" ht="15.6" x14ac:dyDescent="0.3">
      <c r="A7" s="6" t="s">
        <v>4</v>
      </c>
      <c r="B7" s="7" t="s">
        <v>5</v>
      </c>
      <c r="C7" s="7"/>
      <c r="D7" s="7"/>
      <c r="E7" s="8"/>
      <c r="F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s="6" customFormat="1" ht="15.6" x14ac:dyDescent="0.3">
      <c r="B8" s="10"/>
      <c r="C8" s="11" t="s">
        <v>6</v>
      </c>
      <c r="D8" s="12"/>
      <c r="E8" s="12"/>
      <c r="F8" s="12"/>
      <c r="G8" s="1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6" customFormat="1" ht="15.6" x14ac:dyDescent="0.3">
      <c r="B9" s="10"/>
      <c r="C9" s="11" t="s">
        <v>7</v>
      </c>
      <c r="D9" s="13"/>
      <c r="E9" s="12"/>
      <c r="F9" s="12"/>
      <c r="G9" s="12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6" customFormat="1" ht="15.6" x14ac:dyDescent="0.3">
      <c r="B10" s="10"/>
      <c r="C10" s="11" t="s">
        <v>8</v>
      </c>
      <c r="D10" s="13"/>
      <c r="E10" s="12"/>
      <c r="F10" s="12"/>
      <c r="G10" s="1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6" customFormat="1" ht="15.6" x14ac:dyDescent="0.3">
      <c r="B11" s="10"/>
      <c r="C11" s="11" t="s">
        <v>9</v>
      </c>
      <c r="D11" s="13"/>
      <c r="E11" s="14"/>
      <c r="F11" s="14"/>
      <c r="G11" s="14"/>
      <c r="H11" s="14"/>
      <c r="I11" s="14"/>
      <c r="J11" s="14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6" customFormat="1" ht="15.6" x14ac:dyDescent="0.3">
      <c r="B12" s="15"/>
      <c r="C12" s="11"/>
      <c r="D12" s="13"/>
      <c r="E12" s="16"/>
      <c r="F12" s="16"/>
      <c r="G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35">
      <c r="A13" s="3" t="s">
        <v>10</v>
      </c>
      <c r="B13" s="6" t="s">
        <v>11</v>
      </c>
      <c r="C13" s="6"/>
      <c r="D13" s="17"/>
      <c r="E13" s="4"/>
      <c r="F13" s="4"/>
      <c r="G13" s="18"/>
      <c r="H13" s="18"/>
      <c r="I13" s="18"/>
      <c r="J13" s="18"/>
      <c r="K13" s="19"/>
    </row>
    <row r="14" spans="1:23" ht="15.75" customHeight="1" x14ac:dyDescent="0.3">
      <c r="B14" s="6" t="s">
        <v>12</v>
      </c>
      <c r="C14" s="6"/>
      <c r="D14" s="17"/>
      <c r="E14" s="18"/>
      <c r="F14" s="18"/>
      <c r="G14" s="18"/>
      <c r="H14" s="18"/>
      <c r="I14" s="18"/>
      <c r="J14" s="18"/>
      <c r="K14" s="19"/>
    </row>
    <row r="15" spans="1:23" ht="15.6" x14ac:dyDescent="0.3">
      <c r="B15" s="6" t="s">
        <v>13</v>
      </c>
      <c r="C15" s="6"/>
      <c r="D15" s="17"/>
      <c r="E15" s="20"/>
      <c r="F15" s="20"/>
      <c r="G15" s="20"/>
      <c r="H15" s="20"/>
      <c r="I15" s="20"/>
      <c r="J15" s="20"/>
      <c r="K15" s="19"/>
    </row>
    <row r="16" spans="1:23" ht="15.6" x14ac:dyDescent="0.3">
      <c r="B16" s="6"/>
      <c r="C16" s="6"/>
      <c r="D16" s="21"/>
      <c r="K16" s="19"/>
    </row>
    <row r="17" spans="1:11" ht="15.6" x14ac:dyDescent="0.3">
      <c r="A17" s="3" t="s">
        <v>14</v>
      </c>
      <c r="B17" s="22" t="s">
        <v>15</v>
      </c>
      <c r="C17" s="22"/>
      <c r="D17" s="23"/>
      <c r="K17" s="2"/>
    </row>
    <row r="18" spans="1:11" ht="15.6" x14ac:dyDescent="0.3">
      <c r="B18" s="22" t="s">
        <v>16</v>
      </c>
      <c r="C18" s="22"/>
      <c r="D18" s="21"/>
      <c r="F18" s="18"/>
      <c r="G18" s="18"/>
      <c r="H18" s="18"/>
      <c r="I18" s="18"/>
      <c r="J18" s="18"/>
      <c r="K18" s="2"/>
    </row>
    <row r="19" spans="1:11" ht="15.6" x14ac:dyDescent="0.3">
      <c r="B19" s="22" t="s">
        <v>17</v>
      </c>
      <c r="C19" s="22"/>
      <c r="D19" s="21"/>
      <c r="F19" s="24"/>
      <c r="G19" s="24"/>
      <c r="H19" s="24"/>
      <c r="I19" s="24"/>
      <c r="J19" s="24"/>
      <c r="K19" s="2"/>
    </row>
    <row r="20" spans="1:11" ht="15.6" x14ac:dyDescent="0.3">
      <c r="B20" s="22" t="s">
        <v>18</v>
      </c>
      <c r="C20" s="22"/>
      <c r="D20" s="21"/>
      <c r="F20" s="20"/>
      <c r="G20" s="20"/>
      <c r="H20" s="20"/>
      <c r="I20" s="20"/>
      <c r="J20" s="20"/>
      <c r="K20" s="2"/>
    </row>
    <row r="21" spans="1:11" ht="15.6" x14ac:dyDescent="0.3">
      <c r="B21" s="25" t="s">
        <v>19</v>
      </c>
      <c r="C21" s="22"/>
      <c r="D21" s="21"/>
      <c r="F21" s="26"/>
      <c r="G21" s="26"/>
      <c r="H21" s="26"/>
      <c r="I21" s="26"/>
      <c r="J21" s="26"/>
      <c r="K21" s="2"/>
    </row>
    <row r="22" spans="1:11" ht="15.6" x14ac:dyDescent="0.3">
      <c r="B22" s="22" t="s">
        <v>20</v>
      </c>
      <c r="C22" s="22"/>
      <c r="D22" s="21"/>
      <c r="G22" s="26"/>
      <c r="H22" s="26"/>
      <c r="I22" s="26"/>
      <c r="J22" s="26"/>
      <c r="K22" s="2"/>
    </row>
    <row r="23" spans="1:11" ht="15.6" x14ac:dyDescent="0.3">
      <c r="B23" s="22" t="s">
        <v>21</v>
      </c>
      <c r="C23" s="22"/>
      <c r="D23" s="21"/>
      <c r="G23" s="26"/>
      <c r="H23" s="26"/>
      <c r="I23" s="26"/>
      <c r="J23" s="26"/>
      <c r="K23" s="2"/>
    </row>
    <row r="24" spans="1:11" ht="15.6" x14ac:dyDescent="0.3">
      <c r="B24" s="6"/>
      <c r="C24" s="6"/>
      <c r="D24" s="21"/>
      <c r="K24" s="2"/>
    </row>
    <row r="25" spans="1:11" ht="15.6" x14ac:dyDescent="0.3">
      <c r="A25" s="3" t="s">
        <v>22</v>
      </c>
      <c r="B25" s="11" t="s">
        <v>23</v>
      </c>
      <c r="C25" s="11"/>
      <c r="D25" s="27"/>
      <c r="E25" s="28"/>
      <c r="F25" s="18"/>
      <c r="K25" s="2"/>
    </row>
    <row r="26" spans="1:11" ht="15.6" x14ac:dyDescent="0.3">
      <c r="B26" s="11" t="s">
        <v>24</v>
      </c>
      <c r="C26" s="11"/>
      <c r="D26" s="27"/>
      <c r="E26" s="29"/>
      <c r="F26" s="20"/>
      <c r="K26" s="2"/>
    </row>
    <row r="27" spans="1:11" ht="15.6" x14ac:dyDescent="0.3">
      <c r="B27" s="11"/>
      <c r="C27" s="11"/>
      <c r="D27" s="27"/>
      <c r="K27" s="2"/>
    </row>
    <row r="28" spans="1:11" ht="15.6" x14ac:dyDescent="0.3">
      <c r="A28" s="3" t="s">
        <v>25</v>
      </c>
      <c r="B28" s="30" t="s">
        <v>26</v>
      </c>
      <c r="C28" s="31"/>
      <c r="D28" s="32"/>
      <c r="K28" s="2"/>
    </row>
    <row r="29" spans="1:11" ht="46.8" customHeight="1" x14ac:dyDescent="0.3">
      <c r="B29" s="33"/>
      <c r="C29" s="33"/>
      <c r="D29" s="33"/>
      <c r="E29" s="33"/>
      <c r="F29" s="33"/>
      <c r="G29" s="33"/>
      <c r="H29" s="33"/>
      <c r="I29" s="33"/>
      <c r="J29" s="33"/>
      <c r="K29" s="2"/>
    </row>
    <row r="30" spans="1:11" ht="15.6" x14ac:dyDescent="0.3">
      <c r="B30" s="11"/>
      <c r="C30" s="11"/>
      <c r="D30" s="27"/>
    </row>
    <row r="31" spans="1:11" ht="15.6" x14ac:dyDescent="0.3">
      <c r="A31" s="3" t="s">
        <v>27</v>
      </c>
      <c r="B31" s="30" t="s">
        <v>28</v>
      </c>
      <c r="C31" s="31"/>
      <c r="D31" s="34"/>
    </row>
    <row r="32" spans="1:11" ht="46.8" customHeight="1" x14ac:dyDescent="0.3">
      <c r="B32" s="33"/>
      <c r="C32" s="33"/>
      <c r="D32" s="33"/>
      <c r="E32" s="33"/>
      <c r="F32" s="33"/>
      <c r="G32" s="33"/>
      <c r="H32" s="33"/>
      <c r="I32" s="33"/>
      <c r="J32" s="33"/>
      <c r="K32" s="2"/>
    </row>
    <row r="33" spans="1:11" ht="15.75" customHeight="1" x14ac:dyDescent="0.3">
      <c r="B33" s="35"/>
      <c r="C33" s="35"/>
      <c r="D33" s="36"/>
    </row>
    <row r="34" spans="1:11" ht="35.4" customHeight="1" x14ac:dyDescent="0.25">
      <c r="A34" s="37" t="s">
        <v>29</v>
      </c>
      <c r="B34" s="38" t="s">
        <v>30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46.8" customHeight="1" x14ac:dyDescent="0.3">
      <c r="B35" s="39"/>
      <c r="C35" s="39"/>
      <c r="D35" s="39"/>
      <c r="E35" s="39"/>
      <c r="F35" s="39"/>
      <c r="G35" s="39"/>
      <c r="H35" s="39"/>
      <c r="I35" s="39"/>
      <c r="J35" s="39"/>
      <c r="K35" s="2"/>
    </row>
    <row r="36" spans="1:11" ht="15.75" customHeight="1" x14ac:dyDescent="0.3">
      <c r="B36" s="35"/>
      <c r="C36" s="35"/>
      <c r="D36" s="36"/>
    </row>
    <row r="37" spans="1:11" ht="15.6" x14ac:dyDescent="0.3">
      <c r="A37" s="3" t="s">
        <v>31</v>
      </c>
      <c r="B37" s="40" t="s">
        <v>32</v>
      </c>
      <c r="C37" s="35"/>
      <c r="D37" s="36"/>
    </row>
    <row r="38" spans="1:11" ht="15.6" x14ac:dyDescent="0.3">
      <c r="B38" s="41"/>
      <c r="C38" s="41"/>
      <c r="D38" s="41"/>
      <c r="E38" s="41"/>
      <c r="F38" s="41"/>
      <c r="G38" s="2"/>
      <c r="H38" s="2"/>
      <c r="I38" s="2"/>
      <c r="J38" s="2"/>
      <c r="K38" s="2"/>
    </row>
    <row r="39" spans="1:11" ht="15.6" x14ac:dyDescent="0.3">
      <c r="B39" s="40"/>
      <c r="C39" s="35"/>
      <c r="D39" s="36"/>
      <c r="G39" s="2"/>
      <c r="H39" s="2"/>
      <c r="I39" s="2"/>
      <c r="J39" s="2"/>
      <c r="K39" s="2"/>
    </row>
    <row r="40" spans="1:11" ht="15.6" x14ac:dyDescent="0.3">
      <c r="A40" s="3" t="s">
        <v>33</v>
      </c>
      <c r="B40" s="40" t="s">
        <v>34</v>
      </c>
      <c r="C40" s="35"/>
      <c r="D40" s="36"/>
      <c r="G40" s="2"/>
      <c r="H40" s="2"/>
      <c r="I40" s="2"/>
      <c r="J40" s="2"/>
      <c r="K40" s="2"/>
    </row>
    <row r="41" spans="1:11" ht="15.6" x14ac:dyDescent="0.3">
      <c r="B41" s="11" t="s">
        <v>35</v>
      </c>
      <c r="C41" s="35"/>
      <c r="D41" s="36"/>
      <c r="E41" s="18"/>
      <c r="F41" s="18"/>
      <c r="G41" s="18"/>
      <c r="H41" s="18"/>
      <c r="I41" s="18"/>
      <c r="J41" s="2"/>
      <c r="K41" s="2"/>
    </row>
    <row r="42" spans="1:11" ht="15.6" x14ac:dyDescent="0.3">
      <c r="B42" s="11" t="s">
        <v>36</v>
      </c>
      <c r="C42" s="35"/>
      <c r="D42" s="36"/>
      <c r="E42" s="20"/>
      <c r="F42" s="20"/>
      <c r="G42" s="20"/>
      <c r="H42" s="20"/>
      <c r="I42" s="20"/>
      <c r="J42" s="2"/>
      <c r="K42" s="2"/>
    </row>
    <row r="43" spans="1:11" ht="15.6" x14ac:dyDescent="0.3">
      <c r="B43" s="11" t="s">
        <v>37</v>
      </c>
      <c r="C43" s="35"/>
      <c r="D43" s="36"/>
      <c r="E43" s="20"/>
      <c r="F43" s="20"/>
      <c r="G43" s="20"/>
      <c r="H43" s="20"/>
      <c r="I43" s="20"/>
      <c r="J43" s="2"/>
      <c r="K43" s="2"/>
    </row>
    <row r="44" spans="1:11" ht="15.6" x14ac:dyDescent="0.3">
      <c r="B44" s="11"/>
      <c r="C44" s="11"/>
      <c r="D44" s="27"/>
      <c r="J44" s="2"/>
      <c r="K44" s="2"/>
    </row>
    <row r="45" spans="1:11" ht="15.6" x14ac:dyDescent="0.3">
      <c r="A45" s="3" t="s">
        <v>38</v>
      </c>
      <c r="B45" s="22" t="s">
        <v>39</v>
      </c>
      <c r="C45" s="22"/>
      <c r="D45" s="42"/>
      <c r="E45" s="43"/>
      <c r="F45" s="44"/>
      <c r="G45" s="44"/>
      <c r="H45" s="44"/>
      <c r="I45" s="44"/>
      <c r="J45" s="2"/>
      <c r="K45" s="2"/>
    </row>
    <row r="46" spans="1:11" ht="15.6" x14ac:dyDescent="0.3">
      <c r="B46" s="22" t="s">
        <v>40</v>
      </c>
      <c r="C46" s="22"/>
      <c r="D46" s="45"/>
      <c r="E46" s="45"/>
      <c r="F46" s="45"/>
      <c r="G46" s="45"/>
      <c r="H46" s="45"/>
      <c r="I46" s="45"/>
      <c r="J46" s="2"/>
      <c r="K46" s="2"/>
    </row>
    <row r="47" spans="1:11" ht="15.6" x14ac:dyDescent="0.3">
      <c r="B47" s="22" t="s">
        <v>41</v>
      </c>
      <c r="C47" s="22"/>
      <c r="D47" s="46"/>
      <c r="E47" s="46"/>
      <c r="F47" s="46"/>
      <c r="G47" s="46"/>
      <c r="H47" s="46"/>
      <c r="I47" s="46"/>
      <c r="J47" s="2"/>
      <c r="K47" s="2"/>
    </row>
    <row r="48" spans="1:11" ht="15.6" x14ac:dyDescent="0.3">
      <c r="B48" s="22" t="s">
        <v>42</v>
      </c>
      <c r="C48" s="22"/>
      <c r="D48" s="42"/>
      <c r="E48" s="45"/>
      <c r="F48" s="45"/>
      <c r="G48" s="45"/>
      <c r="H48" s="45"/>
      <c r="I48" s="45"/>
      <c r="J48" s="2"/>
      <c r="K48" s="2"/>
    </row>
    <row r="49" spans="1:11" ht="15.6" x14ac:dyDescent="0.3">
      <c r="B49" s="22" t="s">
        <v>43</v>
      </c>
      <c r="C49" s="22"/>
      <c r="D49" s="42"/>
      <c r="E49" s="47"/>
      <c r="F49" s="47"/>
      <c r="G49" s="47"/>
      <c r="H49" s="47"/>
      <c r="I49" s="47"/>
      <c r="J49" s="2"/>
      <c r="K49" s="2"/>
    </row>
    <row r="50" spans="1:11" ht="15.6" x14ac:dyDescent="0.3">
      <c r="B50" s="22"/>
      <c r="C50" s="22"/>
      <c r="D50" s="42"/>
      <c r="E50" s="43"/>
      <c r="F50" s="43"/>
      <c r="G50" s="43"/>
      <c r="J50" s="2"/>
      <c r="K50" s="2"/>
    </row>
    <row r="51" spans="1:11" ht="15.6" x14ac:dyDescent="0.3">
      <c r="A51" s="3" t="s">
        <v>44</v>
      </c>
      <c r="B51" s="22" t="s">
        <v>45</v>
      </c>
      <c r="C51" s="22"/>
      <c r="D51" s="42"/>
      <c r="E51" s="43"/>
      <c r="F51" s="43"/>
      <c r="G51" s="44"/>
      <c r="H51" s="44"/>
      <c r="I51" s="44"/>
      <c r="J51" s="2"/>
      <c r="K51" s="2"/>
    </row>
    <row r="52" spans="1:11" ht="15.6" x14ac:dyDescent="0.3">
      <c r="B52" s="22" t="s">
        <v>40</v>
      </c>
      <c r="C52" s="22"/>
      <c r="D52" s="45"/>
      <c r="E52" s="45"/>
      <c r="F52" s="45"/>
      <c r="G52" s="45"/>
      <c r="H52" s="45"/>
      <c r="I52" s="45"/>
      <c r="J52" s="2"/>
      <c r="K52" s="2"/>
    </row>
    <row r="53" spans="1:11" ht="15.6" x14ac:dyDescent="0.3">
      <c r="B53" s="22" t="s">
        <v>41</v>
      </c>
      <c r="C53" s="22"/>
      <c r="D53" s="46"/>
      <c r="E53" s="46"/>
      <c r="F53" s="46"/>
      <c r="G53" s="46"/>
      <c r="H53" s="46"/>
      <c r="I53" s="46"/>
      <c r="J53" s="2"/>
      <c r="K53" s="2"/>
    </row>
    <row r="54" spans="1:11" ht="15.6" x14ac:dyDescent="0.3">
      <c r="B54" s="22" t="s">
        <v>42</v>
      </c>
      <c r="C54" s="22"/>
      <c r="D54" s="42"/>
      <c r="E54" s="26"/>
      <c r="F54" s="26"/>
      <c r="G54" s="26"/>
      <c r="H54" s="26"/>
      <c r="I54" s="26"/>
      <c r="J54" s="2"/>
      <c r="K54" s="2"/>
    </row>
    <row r="55" spans="1:11" ht="15.6" x14ac:dyDescent="0.3">
      <c r="B55" s="22" t="s">
        <v>43</v>
      </c>
      <c r="C55" s="22"/>
      <c r="D55" s="42"/>
      <c r="E55" s="20"/>
      <c r="F55" s="20"/>
      <c r="G55" s="20"/>
      <c r="H55" s="20"/>
      <c r="I55" s="20"/>
      <c r="J55" s="2"/>
      <c r="K55" s="2"/>
    </row>
    <row r="56" spans="1:11" ht="13.8" x14ac:dyDescent="0.25">
      <c r="C56" s="48"/>
      <c r="D56" s="49"/>
      <c r="J56" s="2"/>
      <c r="K56" s="2"/>
    </row>
    <row r="57" spans="1:11" x14ac:dyDescent="0.35">
      <c r="B57" s="2"/>
      <c r="C57" s="50"/>
      <c r="D57" s="51"/>
      <c r="E57" s="2"/>
      <c r="F57" s="2"/>
      <c r="G57" s="2"/>
      <c r="H57" s="2"/>
      <c r="I57" s="2"/>
      <c r="J57" s="2"/>
      <c r="K57" s="2"/>
    </row>
    <row r="58" spans="1:11" x14ac:dyDescent="0.35">
      <c r="B58" s="2"/>
      <c r="C58" s="50"/>
      <c r="D58" s="51"/>
      <c r="E58" s="2"/>
      <c r="F58" s="2"/>
      <c r="G58" s="2"/>
      <c r="H58" s="2"/>
      <c r="I58" s="2"/>
      <c r="J58" s="2"/>
      <c r="K58" s="2"/>
    </row>
    <row r="59" spans="1:11" x14ac:dyDescent="0.35">
      <c r="B59" s="2"/>
      <c r="C59" s="50"/>
      <c r="D59" s="51"/>
      <c r="E59" s="2"/>
      <c r="F59" s="2"/>
      <c r="G59" s="2"/>
      <c r="H59" s="2"/>
      <c r="I59" s="2"/>
      <c r="J59" s="2"/>
      <c r="K59" s="2"/>
    </row>
    <row r="60" spans="1:11" x14ac:dyDescent="0.35">
      <c r="B60" s="2"/>
      <c r="C60" s="50"/>
      <c r="D60" s="52"/>
      <c r="E60" s="2"/>
      <c r="F60" s="2"/>
      <c r="G60" s="2"/>
      <c r="H60" s="2"/>
      <c r="I60" s="2"/>
      <c r="J60" s="2"/>
      <c r="K60" s="2"/>
    </row>
    <row r="61" spans="1:11" x14ac:dyDescent="0.35">
      <c r="B61" s="2"/>
      <c r="C61" s="50"/>
      <c r="D61" s="2"/>
      <c r="E61" s="2"/>
      <c r="F61" s="2"/>
      <c r="G61" s="2"/>
      <c r="H61" s="2"/>
      <c r="I61" s="2"/>
      <c r="J61" s="2"/>
      <c r="K61" s="2"/>
    </row>
    <row r="62" spans="1:11" x14ac:dyDescent="0.35">
      <c r="B62" s="2"/>
      <c r="C62" s="50"/>
      <c r="D62" s="2"/>
      <c r="E62" s="2"/>
      <c r="F62" s="2"/>
      <c r="G62" s="2"/>
      <c r="H62" s="2"/>
      <c r="I62" s="2"/>
      <c r="J62" s="2"/>
      <c r="K62" s="2"/>
    </row>
    <row r="63" spans="1:11" x14ac:dyDescent="0.35">
      <c r="B63" s="2"/>
      <c r="C63" s="50"/>
      <c r="D63" s="2"/>
      <c r="E63" s="2"/>
      <c r="F63" s="2"/>
      <c r="G63" s="2"/>
      <c r="H63" s="2"/>
      <c r="I63" s="2"/>
      <c r="J63" s="2"/>
      <c r="K63" s="2"/>
    </row>
    <row r="64" spans="1:11" x14ac:dyDescent="0.35">
      <c r="B64" s="2"/>
      <c r="C64" s="50"/>
      <c r="D64" s="2"/>
      <c r="E64" s="2"/>
      <c r="F64" s="2"/>
      <c r="G64" s="2"/>
      <c r="H64" s="2"/>
      <c r="I64" s="2"/>
      <c r="J64" s="2"/>
      <c r="K64" s="2"/>
    </row>
    <row r="65" spans="2:11" x14ac:dyDescent="0.35">
      <c r="B65" s="2"/>
      <c r="C65" s="50"/>
      <c r="D65" s="2"/>
      <c r="E65" s="2"/>
      <c r="F65" s="2"/>
      <c r="G65" s="2"/>
      <c r="H65" s="2"/>
      <c r="I65" s="2"/>
      <c r="J65" s="2"/>
      <c r="K65" s="2"/>
    </row>
    <row r="66" spans="2:11" x14ac:dyDescent="0.35">
      <c r="B66" s="2"/>
      <c r="C66" s="50"/>
      <c r="D66" s="2"/>
      <c r="E66" s="2"/>
      <c r="F66" s="2"/>
      <c r="G66" s="2"/>
      <c r="H66" s="2"/>
      <c r="I66" s="2"/>
      <c r="J66" s="2"/>
      <c r="K66" s="2"/>
    </row>
    <row r="67" spans="2:11" x14ac:dyDescent="0.35">
      <c r="B67" s="2"/>
      <c r="C67" s="50"/>
      <c r="D67" s="2"/>
      <c r="E67" s="2"/>
      <c r="F67" s="2"/>
      <c r="G67" s="2"/>
      <c r="H67" s="2"/>
      <c r="I67" s="2"/>
      <c r="J67" s="2"/>
      <c r="K67" s="2"/>
    </row>
    <row r="68" spans="2:11" x14ac:dyDescent="0.35">
      <c r="B68" s="2"/>
      <c r="C68" s="50"/>
      <c r="D68" s="2"/>
      <c r="E68" s="2"/>
      <c r="F68" s="2"/>
      <c r="G68" s="2"/>
      <c r="H68" s="2"/>
      <c r="I68" s="2"/>
      <c r="J68" s="2"/>
      <c r="K68" s="2"/>
    </row>
    <row r="69" spans="2:11" x14ac:dyDescent="0.35">
      <c r="B69" s="2"/>
      <c r="C69" s="50"/>
      <c r="D69" s="2"/>
      <c r="E69" s="2"/>
      <c r="F69" s="2"/>
      <c r="G69" s="2"/>
      <c r="H69" s="2"/>
      <c r="I69" s="2"/>
      <c r="J69" s="2"/>
      <c r="K69" s="2"/>
    </row>
    <row r="70" spans="2:11" x14ac:dyDescent="0.35">
      <c r="B70" s="2"/>
      <c r="C70" s="50"/>
      <c r="D70" s="2"/>
      <c r="E70" s="2"/>
      <c r="F70" s="2"/>
      <c r="G70" s="2"/>
      <c r="H70" s="2"/>
      <c r="I70" s="2"/>
      <c r="J70" s="2"/>
      <c r="K70" s="2"/>
    </row>
    <row r="71" spans="2:11" x14ac:dyDescent="0.35">
      <c r="B71" s="2"/>
      <c r="C71" s="50"/>
      <c r="D71" s="2"/>
      <c r="E71" s="2"/>
      <c r="F71" s="2"/>
      <c r="G71" s="2"/>
      <c r="H71" s="2"/>
      <c r="I71" s="2"/>
      <c r="J71" s="2"/>
      <c r="K71" s="2"/>
    </row>
    <row r="72" spans="2:11" x14ac:dyDescent="0.35">
      <c r="B72" s="2"/>
      <c r="C72" s="50"/>
      <c r="D72" s="2"/>
      <c r="E72" s="2"/>
      <c r="F72" s="2"/>
      <c r="G72" s="2"/>
      <c r="H72" s="2"/>
      <c r="I72" s="2"/>
      <c r="J72" s="2"/>
      <c r="K72" s="2"/>
    </row>
    <row r="73" spans="2:11" x14ac:dyDescent="0.35">
      <c r="B73" s="2"/>
      <c r="C73" s="50"/>
      <c r="D73" s="2"/>
      <c r="E73" s="2"/>
      <c r="F73" s="2"/>
      <c r="G73" s="2"/>
      <c r="H73" s="2"/>
      <c r="I73" s="2"/>
      <c r="J73" s="2"/>
      <c r="K73" s="2"/>
    </row>
    <row r="74" spans="2:11" x14ac:dyDescent="0.35">
      <c r="B74" s="2"/>
      <c r="C74" s="50"/>
      <c r="D74" s="2"/>
      <c r="E74" s="2"/>
      <c r="F74" s="2"/>
      <c r="G74" s="2"/>
      <c r="H74" s="2"/>
      <c r="I74" s="2"/>
      <c r="J74" s="2"/>
      <c r="K74" s="2"/>
    </row>
    <row r="75" spans="2:11" x14ac:dyDescent="0.35">
      <c r="B75" s="2"/>
      <c r="C75" s="50"/>
      <c r="D75" s="2"/>
      <c r="E75" s="2"/>
      <c r="F75" s="2"/>
      <c r="G75" s="2"/>
      <c r="H75" s="2"/>
      <c r="I75" s="2"/>
      <c r="J75" s="2"/>
      <c r="K75" s="2"/>
    </row>
    <row r="76" spans="2:11" x14ac:dyDescent="0.35">
      <c r="B76" s="2"/>
      <c r="C76" s="50"/>
      <c r="D76" s="2"/>
      <c r="E76" s="2"/>
      <c r="F76" s="2"/>
      <c r="G76" s="2"/>
      <c r="H76" s="2"/>
      <c r="I76" s="2"/>
      <c r="J76" s="2"/>
      <c r="K76" s="2"/>
    </row>
    <row r="77" spans="2:11" x14ac:dyDescent="0.35">
      <c r="B77" s="2"/>
      <c r="C77" s="50"/>
      <c r="D77" s="2"/>
      <c r="E77" s="2"/>
      <c r="F77" s="2"/>
      <c r="G77" s="2"/>
      <c r="H77" s="2"/>
      <c r="I77" s="2"/>
      <c r="J77" s="2"/>
      <c r="K77" s="2"/>
    </row>
    <row r="78" spans="2:11" x14ac:dyDescent="0.35">
      <c r="B78" s="2"/>
      <c r="C78" s="50"/>
      <c r="D78" s="2"/>
      <c r="E78" s="2"/>
      <c r="F78" s="2"/>
      <c r="G78" s="2"/>
      <c r="H78" s="2"/>
      <c r="I78" s="2"/>
      <c r="J78" s="2"/>
      <c r="K78" s="2"/>
    </row>
    <row r="79" spans="2:11" x14ac:dyDescent="0.35">
      <c r="B79" s="2"/>
      <c r="C79" s="50"/>
      <c r="D79" s="2"/>
      <c r="E79" s="2"/>
      <c r="F79" s="2"/>
      <c r="G79" s="2"/>
      <c r="H79" s="2"/>
      <c r="I79" s="2"/>
      <c r="J79" s="2"/>
      <c r="K79" s="2"/>
    </row>
    <row r="80" spans="2:11" x14ac:dyDescent="0.35">
      <c r="B80" s="2"/>
      <c r="C80" s="50"/>
      <c r="D80" s="2"/>
      <c r="E80" s="2"/>
      <c r="F80" s="2"/>
      <c r="G80" s="2"/>
      <c r="H80" s="2"/>
      <c r="I80" s="2"/>
      <c r="J80" s="2"/>
      <c r="K80" s="2"/>
    </row>
    <row r="81" spans="2:11" x14ac:dyDescent="0.35">
      <c r="B81" s="2"/>
      <c r="C81" s="50"/>
      <c r="D81" s="2"/>
      <c r="E81" s="2"/>
      <c r="F81" s="2"/>
      <c r="G81" s="2"/>
      <c r="H81" s="2"/>
      <c r="I81" s="2"/>
      <c r="J81" s="2"/>
      <c r="K81" s="2"/>
    </row>
    <row r="82" spans="2:11" x14ac:dyDescent="0.35">
      <c r="B82" s="2"/>
      <c r="C82" s="50"/>
      <c r="D82" s="2"/>
      <c r="E82" s="2"/>
      <c r="F82" s="2"/>
      <c r="G82" s="2"/>
      <c r="H82" s="2"/>
      <c r="I82" s="2"/>
      <c r="J82" s="2"/>
      <c r="K82" s="2"/>
    </row>
    <row r="83" spans="2:11" x14ac:dyDescent="0.35">
      <c r="B83" s="2"/>
      <c r="C83" s="50"/>
      <c r="D83" s="2"/>
      <c r="E83" s="2"/>
      <c r="F83" s="2"/>
      <c r="G83" s="2"/>
      <c r="H83" s="2"/>
      <c r="I83" s="2"/>
      <c r="J83" s="2"/>
      <c r="K83" s="2"/>
    </row>
    <row r="84" spans="2:11" x14ac:dyDescent="0.35">
      <c r="B84" s="2"/>
      <c r="C84" s="50"/>
      <c r="D84" s="2"/>
      <c r="E84" s="2"/>
      <c r="F84" s="2"/>
      <c r="G84" s="2"/>
      <c r="H84" s="2"/>
      <c r="I84" s="2"/>
      <c r="J84" s="2"/>
      <c r="K84" s="2"/>
    </row>
    <row r="85" spans="2:11" x14ac:dyDescent="0.35">
      <c r="B85" s="2"/>
      <c r="C85" s="50"/>
      <c r="D85" s="2"/>
      <c r="E85" s="2"/>
      <c r="F85" s="2"/>
      <c r="G85" s="2"/>
      <c r="H85" s="2"/>
      <c r="I85" s="2"/>
      <c r="J85" s="2"/>
      <c r="K85" s="2"/>
    </row>
    <row r="86" spans="2:11" x14ac:dyDescent="0.35">
      <c r="B86" s="2"/>
      <c r="C86" s="50"/>
      <c r="D86" s="2"/>
      <c r="E86" s="2"/>
      <c r="F86" s="2"/>
      <c r="G86" s="2"/>
      <c r="H86" s="2"/>
      <c r="I86" s="2"/>
      <c r="J86" s="2"/>
      <c r="K86" s="2"/>
    </row>
    <row r="87" spans="2:11" x14ac:dyDescent="0.35">
      <c r="B87" s="2"/>
      <c r="C87" s="50"/>
      <c r="D87" s="2"/>
      <c r="E87" s="2"/>
      <c r="F87" s="2"/>
      <c r="G87" s="2"/>
      <c r="H87" s="2"/>
      <c r="I87" s="2"/>
      <c r="J87" s="2"/>
      <c r="K87" s="2"/>
    </row>
    <row r="88" spans="2:11" x14ac:dyDescent="0.35">
      <c r="B88" s="2"/>
      <c r="C88" s="50"/>
      <c r="D88" s="2"/>
      <c r="E88" s="2"/>
      <c r="F88" s="2"/>
      <c r="G88" s="2"/>
      <c r="H88" s="2"/>
      <c r="I88" s="2"/>
      <c r="J88" s="2"/>
      <c r="K88" s="2"/>
    </row>
    <row r="89" spans="2:11" x14ac:dyDescent="0.35">
      <c r="B89" s="2"/>
      <c r="C89" s="50"/>
      <c r="D89" s="2"/>
      <c r="E89" s="2"/>
      <c r="F89" s="2"/>
      <c r="G89" s="2"/>
      <c r="H89" s="2"/>
      <c r="I89" s="2"/>
      <c r="J89" s="2"/>
      <c r="K89" s="2"/>
    </row>
    <row r="90" spans="2:11" x14ac:dyDescent="0.35">
      <c r="B90" s="2"/>
      <c r="C90" s="50"/>
      <c r="D90" s="2"/>
      <c r="E90" s="2"/>
      <c r="F90" s="2"/>
      <c r="G90" s="2"/>
      <c r="H90" s="2"/>
      <c r="I90" s="2"/>
      <c r="J90" s="2"/>
      <c r="K90" s="2"/>
    </row>
    <row r="91" spans="2:11" x14ac:dyDescent="0.35">
      <c r="B91" s="2"/>
      <c r="C91" s="50"/>
      <c r="D91" s="2"/>
      <c r="E91" s="2"/>
      <c r="F91" s="2"/>
      <c r="G91" s="2"/>
      <c r="H91" s="2"/>
      <c r="I91" s="2"/>
      <c r="J91" s="2"/>
      <c r="K91" s="2"/>
    </row>
    <row r="92" spans="2:11" x14ac:dyDescent="0.35">
      <c r="B92" s="2"/>
      <c r="C92" s="50"/>
      <c r="D92" s="2"/>
      <c r="E92" s="2"/>
      <c r="F92" s="2"/>
      <c r="G92" s="2"/>
      <c r="H92" s="2"/>
      <c r="I92" s="2"/>
      <c r="J92" s="2"/>
      <c r="K92" s="2"/>
    </row>
  </sheetData>
  <sheetProtection password="ECAE" sheet="1" objects="1" scenarios="1" formatCells="0" formatColumns="0" formatRows="0" insertColumns="0" insertRows="0" selectLockedCells="1"/>
  <mergeCells count="34">
    <mergeCell ref="D52:I52"/>
    <mergeCell ref="D53:I53"/>
    <mergeCell ref="E54:I54"/>
    <mergeCell ref="E55:I55"/>
    <mergeCell ref="F45:I45"/>
    <mergeCell ref="D46:I46"/>
    <mergeCell ref="D47:I47"/>
    <mergeCell ref="E48:I48"/>
    <mergeCell ref="E49:I49"/>
    <mergeCell ref="G51:I51"/>
    <mergeCell ref="B34:K34"/>
    <mergeCell ref="B35:J35"/>
    <mergeCell ref="B38:F38"/>
    <mergeCell ref="E41:I41"/>
    <mergeCell ref="E42:I42"/>
    <mergeCell ref="E43:I43"/>
    <mergeCell ref="G22:J22"/>
    <mergeCell ref="G23:J23"/>
    <mergeCell ref="E25:F25"/>
    <mergeCell ref="E26:F26"/>
    <mergeCell ref="B29:J29"/>
    <mergeCell ref="B32:J32"/>
    <mergeCell ref="E14:J14"/>
    <mergeCell ref="E15:J15"/>
    <mergeCell ref="F18:J18"/>
    <mergeCell ref="F19:J19"/>
    <mergeCell ref="F20:J20"/>
    <mergeCell ref="F21:J21"/>
    <mergeCell ref="A1:K1"/>
    <mergeCell ref="A2:K2"/>
    <mergeCell ref="A3:K3"/>
    <mergeCell ref="A5:K5"/>
    <mergeCell ref="E11:J11"/>
    <mergeCell ref="G13:J13"/>
  </mergeCells>
  <pageMargins left="0.5" right="0.5" top="1" bottom="1" header="0.5" footer="0.5"/>
  <pageSetup orientation="portrait" r:id="rId1"/>
  <headerFooter alignWithMargins="0"/>
  <rowBreaks count="1" manualBreakCount="1">
    <brk id="3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workbookViewId="0">
      <selection activeCell="B8" sqref="B8"/>
    </sheetView>
  </sheetViews>
  <sheetFormatPr defaultRowHeight="13.2" x14ac:dyDescent="0.25"/>
  <cols>
    <col min="1" max="1" width="8.21875" customWidth="1"/>
    <col min="2" max="2" width="28.44140625" customWidth="1"/>
    <col min="3" max="3" width="26.21875" customWidth="1"/>
    <col min="4" max="4" width="12.88671875" customWidth="1"/>
    <col min="5" max="5" width="12" customWidth="1"/>
    <col min="6" max="6" width="13.44140625" customWidth="1"/>
    <col min="7" max="7" width="12.6640625" customWidth="1"/>
    <col min="9" max="9" width="9.77734375" customWidth="1"/>
  </cols>
  <sheetData>
    <row r="1" spans="1:11" ht="18" x14ac:dyDescent="0.35">
      <c r="A1" s="54" t="s">
        <v>0</v>
      </c>
      <c r="B1" s="54"/>
      <c r="C1" s="54"/>
      <c r="D1" s="54"/>
      <c r="E1" s="54"/>
      <c r="F1" s="54"/>
      <c r="G1" s="54"/>
      <c r="H1" s="55"/>
      <c r="I1" s="55"/>
      <c r="J1" s="55"/>
    </row>
    <row r="2" spans="1:11" ht="18" x14ac:dyDescent="0.35">
      <c r="A2" s="54" t="s">
        <v>1</v>
      </c>
      <c r="B2" s="54"/>
      <c r="C2" s="54"/>
      <c r="D2" s="54"/>
      <c r="E2" s="54"/>
      <c r="F2" s="54"/>
      <c r="G2" s="54"/>
      <c r="H2" s="55"/>
      <c r="I2" s="55"/>
      <c r="J2" s="55"/>
    </row>
    <row r="3" spans="1:11" ht="18" x14ac:dyDescent="0.35">
      <c r="A3" s="54" t="s">
        <v>46</v>
      </c>
      <c r="B3" s="54"/>
      <c r="C3" s="54"/>
      <c r="D3" s="54"/>
      <c r="E3" s="54"/>
      <c r="F3" s="54"/>
      <c r="G3" s="54"/>
      <c r="H3" s="55"/>
      <c r="I3" s="55"/>
      <c r="J3" s="55"/>
    </row>
    <row r="4" spans="1:11" ht="18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1" ht="45" customHeight="1" x14ac:dyDescent="0.35">
      <c r="A5" s="56" t="s">
        <v>47</v>
      </c>
      <c r="B5" s="56"/>
      <c r="C5" s="56"/>
      <c r="D5" s="56"/>
      <c r="E5" s="56"/>
      <c r="F5" s="56"/>
      <c r="G5" s="56"/>
      <c r="H5" s="55"/>
      <c r="I5" s="55"/>
      <c r="J5" s="55"/>
    </row>
    <row r="7" spans="1:11" ht="43.2" customHeight="1" thickBot="1" x14ac:dyDescent="0.3">
      <c r="A7" s="57" t="s">
        <v>48</v>
      </c>
      <c r="B7" s="58" t="s">
        <v>49</v>
      </c>
      <c r="C7" s="58" t="s">
        <v>50</v>
      </c>
      <c r="D7" s="59" t="s">
        <v>51</v>
      </c>
      <c r="E7" s="59" t="s">
        <v>52</v>
      </c>
      <c r="F7" s="58" t="s">
        <v>53</v>
      </c>
      <c r="G7" s="58" t="s">
        <v>54</v>
      </c>
      <c r="H7" s="60"/>
      <c r="I7" s="61"/>
      <c r="J7" s="62"/>
      <c r="K7" s="63"/>
    </row>
    <row r="8" spans="1:11" ht="19.95" customHeight="1" thickTop="1" x14ac:dyDescent="0.25">
      <c r="A8" s="64" t="s">
        <v>55</v>
      </c>
      <c r="B8" s="65"/>
      <c r="C8" s="66"/>
      <c r="D8" s="67"/>
      <c r="E8" s="68"/>
      <c r="F8" s="69">
        <f>'5PROJECTED RATE SUMMARY'!D68</f>
        <v>0</v>
      </c>
      <c r="G8" s="68"/>
      <c r="I8" s="63"/>
      <c r="J8" s="63"/>
      <c r="K8" s="63"/>
    </row>
    <row r="9" spans="1:11" ht="19.95" customHeight="1" x14ac:dyDescent="0.25">
      <c r="A9" s="70" t="s">
        <v>56</v>
      </c>
      <c r="B9" s="71"/>
      <c r="C9" s="72"/>
      <c r="D9" s="73"/>
      <c r="E9" s="74"/>
      <c r="F9" s="75">
        <f>'5PROJECTED RATE SUMMARY'!E68</f>
        <v>0</v>
      </c>
      <c r="G9" s="74"/>
      <c r="I9" s="63"/>
      <c r="J9" s="63"/>
      <c r="K9" s="63"/>
    </row>
    <row r="10" spans="1:11" ht="19.95" customHeight="1" x14ac:dyDescent="0.25">
      <c r="A10" s="70" t="s">
        <v>57</v>
      </c>
      <c r="B10" s="71"/>
      <c r="C10" s="72"/>
      <c r="D10" s="73"/>
      <c r="E10" s="74"/>
      <c r="F10" s="75">
        <f>'5PROJECTED RATE SUMMARY'!F68</f>
        <v>0</v>
      </c>
      <c r="G10" s="74"/>
      <c r="I10" s="63"/>
      <c r="J10" s="63"/>
      <c r="K10" s="63"/>
    </row>
    <row r="11" spans="1:11" ht="19.95" customHeight="1" x14ac:dyDescent="0.25">
      <c r="A11" s="70" t="s">
        <v>58</v>
      </c>
      <c r="B11" s="71"/>
      <c r="C11" s="72"/>
      <c r="D11" s="73"/>
      <c r="E11" s="74"/>
      <c r="F11" s="75">
        <f>'5PROJECTED RATE SUMMARY'!G68</f>
        <v>0</v>
      </c>
      <c r="G11" s="74"/>
      <c r="I11" s="63"/>
      <c r="J11" s="63"/>
      <c r="K11" s="63"/>
    </row>
    <row r="12" spans="1:11" ht="19.95" customHeight="1" x14ac:dyDescent="0.25">
      <c r="A12" s="70" t="s">
        <v>59</v>
      </c>
      <c r="B12" s="71"/>
      <c r="C12" s="72"/>
      <c r="D12" s="73"/>
      <c r="E12" s="74"/>
      <c r="F12" s="75">
        <f>'5PROJECTED RATE SUMMARY'!H68</f>
        <v>0</v>
      </c>
      <c r="G12" s="74"/>
      <c r="I12" s="63"/>
      <c r="J12" s="63"/>
      <c r="K12" s="63"/>
    </row>
    <row r="13" spans="1:11" ht="19.95" customHeight="1" x14ac:dyDescent="0.25">
      <c r="A13" s="70" t="s">
        <v>60</v>
      </c>
      <c r="B13" s="71"/>
      <c r="C13" s="72"/>
      <c r="D13" s="73"/>
      <c r="E13" s="74"/>
      <c r="F13" s="75">
        <f>'5PROJECTED RATE SUMMARY'!I68</f>
        <v>0</v>
      </c>
      <c r="G13" s="74"/>
      <c r="I13" s="63"/>
      <c r="J13" s="63"/>
      <c r="K13" s="63"/>
    </row>
    <row r="14" spans="1:11" ht="19.95" customHeight="1" x14ac:dyDescent="0.25">
      <c r="A14" s="70" t="s">
        <v>61</v>
      </c>
      <c r="B14" s="71"/>
      <c r="C14" s="72"/>
      <c r="D14" s="73"/>
      <c r="E14" s="74"/>
      <c r="F14" s="75">
        <f>'5PROJECTED RATE SUMMARY'!J68</f>
        <v>0</v>
      </c>
      <c r="G14" s="74"/>
      <c r="I14" s="63"/>
      <c r="J14" s="63"/>
      <c r="K14" s="63"/>
    </row>
    <row r="15" spans="1:11" ht="19.95" customHeight="1" x14ac:dyDescent="0.25">
      <c r="A15" s="70" t="s">
        <v>62</v>
      </c>
      <c r="B15" s="71"/>
      <c r="C15" s="72"/>
      <c r="D15" s="73"/>
      <c r="E15" s="74"/>
      <c r="F15" s="75">
        <f>'5PROJECTED RATE SUMMARY'!K68</f>
        <v>0</v>
      </c>
      <c r="G15" s="74"/>
      <c r="I15" s="63"/>
      <c r="J15" s="63"/>
      <c r="K15" s="63"/>
    </row>
    <row r="16" spans="1:11" ht="19.95" customHeight="1" x14ac:dyDescent="0.25">
      <c r="A16" s="70" t="s">
        <v>63</v>
      </c>
      <c r="B16" s="71"/>
      <c r="C16" s="72"/>
      <c r="D16" s="73"/>
      <c r="E16" s="74"/>
      <c r="F16" s="75">
        <f>'5PROJECTED RATE SUMMARY'!L68</f>
        <v>0</v>
      </c>
      <c r="G16" s="74"/>
      <c r="I16" s="63"/>
      <c r="J16" s="63"/>
      <c r="K16" s="63"/>
    </row>
    <row r="17" spans="1:11" ht="19.95" customHeight="1" x14ac:dyDescent="0.25">
      <c r="A17" s="70" t="s">
        <v>64</v>
      </c>
      <c r="B17" s="71"/>
      <c r="C17" s="72"/>
      <c r="D17" s="73"/>
      <c r="E17" s="74"/>
      <c r="F17" s="75">
        <f>'5PROJECTED RATE SUMMARY'!M68</f>
        <v>0</v>
      </c>
      <c r="G17" s="74"/>
      <c r="I17" s="63"/>
      <c r="J17" s="63"/>
      <c r="K17" s="63"/>
    </row>
    <row r="20" spans="1:11" x14ac:dyDescent="0.25">
      <c r="A20" s="76" t="s">
        <v>65</v>
      </c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showGridLines="0" zoomScaleNormal="100" workbookViewId="0">
      <selection activeCell="B8" sqref="B8"/>
    </sheetView>
  </sheetViews>
  <sheetFormatPr defaultColWidth="9.109375" defaultRowHeight="13.8" x14ac:dyDescent="0.25"/>
  <cols>
    <col min="1" max="1" width="23" style="77" customWidth="1"/>
    <col min="2" max="2" width="11.88671875" style="77" bestFit="1" customWidth="1"/>
    <col min="3" max="3" width="19.33203125" style="77" customWidth="1"/>
    <col min="4" max="4" width="6.33203125" style="77" bestFit="1" customWidth="1"/>
    <col min="5" max="5" width="7.6640625" style="77" bestFit="1" customWidth="1"/>
    <col min="6" max="6" width="11.109375" style="77" customWidth="1"/>
    <col min="7" max="7" width="12.5546875" style="77" bestFit="1" customWidth="1"/>
    <col min="8" max="17" width="11.77734375" style="77" customWidth="1"/>
    <col min="18" max="16384" width="9.109375" style="77"/>
  </cols>
  <sheetData>
    <row r="1" spans="1:17" ht="18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7" ht="18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7" ht="18" x14ac:dyDescent="0.35">
      <c r="A3" s="54" t="s">
        <v>66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7" ht="27.75" customHeight="1" x14ac:dyDescent="0.25"/>
    <row r="5" spans="1:17" x14ac:dyDescent="0.25">
      <c r="A5" s="78" t="s">
        <v>67</v>
      </c>
      <c r="B5" s="78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x14ac:dyDescent="0.25">
      <c r="A6" s="80"/>
      <c r="B6" s="80"/>
      <c r="C6" s="80"/>
      <c r="D6" s="80"/>
      <c r="E6" s="80"/>
      <c r="F6" s="80"/>
      <c r="G6" s="80"/>
      <c r="H6" s="81" t="s">
        <v>68</v>
      </c>
      <c r="I6" s="81" t="s">
        <v>69</v>
      </c>
      <c r="J6" s="81" t="s">
        <v>70</v>
      </c>
      <c r="K6" s="81" t="s">
        <v>71</v>
      </c>
      <c r="L6" s="81" t="s">
        <v>72</v>
      </c>
      <c r="M6" s="81" t="s">
        <v>73</v>
      </c>
      <c r="N6" s="81" t="s">
        <v>74</v>
      </c>
      <c r="O6" s="81" t="s">
        <v>75</v>
      </c>
      <c r="P6" s="81" t="s">
        <v>76</v>
      </c>
      <c r="Q6" s="81" t="s">
        <v>77</v>
      </c>
    </row>
    <row r="7" spans="1:17" ht="36" x14ac:dyDescent="0.25">
      <c r="A7" s="80" t="s">
        <v>78</v>
      </c>
      <c r="B7" s="82" t="s">
        <v>79</v>
      </c>
      <c r="C7" s="82" t="s">
        <v>80</v>
      </c>
      <c r="D7" s="83" t="s">
        <v>81</v>
      </c>
      <c r="E7" s="83" t="s">
        <v>82</v>
      </c>
      <c r="F7" s="83" t="s">
        <v>83</v>
      </c>
      <c r="G7" s="83" t="s">
        <v>84</v>
      </c>
      <c r="H7" s="84">
        <f>'2RATE DESCRIPTION'!C8</f>
        <v>0</v>
      </c>
      <c r="I7" s="84">
        <f>'2RATE DESCRIPTION'!C9</f>
        <v>0</v>
      </c>
      <c r="J7" s="84">
        <f>'2RATE DESCRIPTION'!C10</f>
        <v>0</v>
      </c>
      <c r="K7" s="84">
        <f>'2RATE DESCRIPTION'!C11</f>
        <v>0</v>
      </c>
      <c r="L7" s="84">
        <f>'2RATE DESCRIPTION'!$C12</f>
        <v>0</v>
      </c>
      <c r="M7" s="84">
        <f>'2RATE DESCRIPTION'!$C13</f>
        <v>0</v>
      </c>
      <c r="N7" s="84">
        <f>'2RATE DESCRIPTION'!$C14</f>
        <v>0</v>
      </c>
      <c r="O7" s="84">
        <f>'2RATE DESCRIPTION'!$C15</f>
        <v>0</v>
      </c>
      <c r="P7" s="84">
        <f>'2RATE DESCRIPTION'!$C16</f>
        <v>0</v>
      </c>
      <c r="Q7" s="84">
        <f>'2RATE DESCRIPTION'!$C17</f>
        <v>0</v>
      </c>
    </row>
    <row r="8" spans="1:17" x14ac:dyDescent="0.25">
      <c r="A8" s="85" t="s">
        <v>85</v>
      </c>
      <c r="B8" s="85"/>
      <c r="C8" s="86"/>
      <c r="D8" s="87"/>
      <c r="E8" s="88"/>
      <c r="F8" s="89"/>
      <c r="G8" s="90"/>
      <c r="H8" s="91" t="s">
        <v>86</v>
      </c>
      <c r="I8" s="92"/>
      <c r="J8" s="93"/>
      <c r="K8" s="93"/>
      <c r="L8" s="93"/>
      <c r="M8" s="93"/>
      <c r="N8" s="93"/>
      <c r="O8" s="93"/>
      <c r="P8" s="93"/>
      <c r="Q8" s="93"/>
    </row>
    <row r="9" spans="1:17" x14ac:dyDescent="0.25">
      <c r="A9" s="94"/>
      <c r="B9" s="94"/>
      <c r="C9" s="95"/>
      <c r="D9" s="96">
        <v>0.25</v>
      </c>
      <c r="E9" s="97">
        <v>0</v>
      </c>
      <c r="F9" s="98">
        <v>0</v>
      </c>
      <c r="G9" s="99">
        <f>E9*F9*(1+D9)</f>
        <v>0</v>
      </c>
      <c r="H9" s="100">
        <f>$G9*H10</f>
        <v>0</v>
      </c>
      <c r="I9" s="100">
        <f>$G9*I10</f>
        <v>0</v>
      </c>
      <c r="J9" s="100">
        <f>$G9*J10</f>
        <v>0</v>
      </c>
      <c r="K9" s="100">
        <f t="shared" ref="K9:Q9" si="0">$G9*K10</f>
        <v>0</v>
      </c>
      <c r="L9" s="100">
        <f t="shared" si="0"/>
        <v>0</v>
      </c>
      <c r="M9" s="100">
        <f t="shared" si="0"/>
        <v>0</v>
      </c>
      <c r="N9" s="100">
        <f t="shared" si="0"/>
        <v>0</v>
      </c>
      <c r="O9" s="100">
        <f t="shared" si="0"/>
        <v>0</v>
      </c>
      <c r="P9" s="100">
        <f t="shared" si="0"/>
        <v>0</v>
      </c>
      <c r="Q9" s="100">
        <f t="shared" si="0"/>
        <v>0</v>
      </c>
    </row>
    <row r="10" spans="1:17" x14ac:dyDescent="0.25">
      <c r="A10" s="101"/>
      <c r="B10" s="102"/>
      <c r="C10" s="103"/>
      <c r="D10" s="104"/>
      <c r="E10" s="105"/>
      <c r="F10" s="106" t="s">
        <v>87</v>
      </c>
      <c r="G10" s="107"/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</row>
    <row r="11" spans="1:17" x14ac:dyDescent="0.25">
      <c r="A11" s="109"/>
      <c r="B11" s="109"/>
      <c r="C11" s="110"/>
      <c r="D11" s="111"/>
      <c r="E11" s="112"/>
      <c r="F11" s="113"/>
      <c r="G11" s="114"/>
      <c r="H11" s="100"/>
      <c r="I11" s="100"/>
      <c r="J11" s="100"/>
      <c r="K11" s="100"/>
      <c r="L11" s="100"/>
      <c r="M11" s="100"/>
      <c r="N11" s="100"/>
      <c r="O11" s="100"/>
      <c r="P11" s="100"/>
      <c r="Q11" s="100"/>
    </row>
    <row r="12" spans="1:17" x14ac:dyDescent="0.25">
      <c r="A12" s="115"/>
      <c r="B12" s="115"/>
      <c r="C12" s="116"/>
      <c r="D12" s="96">
        <v>0.25</v>
      </c>
      <c r="E12" s="117">
        <v>0</v>
      </c>
      <c r="F12" s="98">
        <v>0</v>
      </c>
      <c r="G12" s="118">
        <f>E12*F12*(1+D12)</f>
        <v>0</v>
      </c>
      <c r="H12" s="100">
        <f>$G12*H13</f>
        <v>0</v>
      </c>
      <c r="I12" s="100">
        <f>$G12*I13</f>
        <v>0</v>
      </c>
      <c r="J12" s="100">
        <f>$G12*J13</f>
        <v>0</v>
      </c>
      <c r="K12" s="100">
        <f t="shared" ref="K12:Q12" si="1">$G12*K13</f>
        <v>0</v>
      </c>
      <c r="L12" s="100">
        <f t="shared" si="1"/>
        <v>0</v>
      </c>
      <c r="M12" s="100">
        <f t="shared" si="1"/>
        <v>0</v>
      </c>
      <c r="N12" s="100">
        <f t="shared" si="1"/>
        <v>0</v>
      </c>
      <c r="O12" s="100">
        <f t="shared" si="1"/>
        <v>0</v>
      </c>
      <c r="P12" s="100">
        <f t="shared" si="1"/>
        <v>0</v>
      </c>
      <c r="Q12" s="100">
        <f t="shared" si="1"/>
        <v>0</v>
      </c>
    </row>
    <row r="13" spans="1:17" x14ac:dyDescent="0.25">
      <c r="A13" s="101"/>
      <c r="B13" s="102"/>
      <c r="C13" s="103"/>
      <c r="D13" s="104"/>
      <c r="E13" s="105"/>
      <c r="F13" s="106" t="s">
        <v>87</v>
      </c>
      <c r="G13" s="107"/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  <c r="Q13" s="108">
        <v>0</v>
      </c>
    </row>
    <row r="14" spans="1:17" x14ac:dyDescent="0.25">
      <c r="A14" s="119"/>
      <c r="B14" s="119"/>
      <c r="C14" s="119"/>
      <c r="D14" s="120"/>
      <c r="E14" s="121"/>
      <c r="F14" s="122"/>
      <c r="G14" s="118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5" spans="1:17" x14ac:dyDescent="0.25">
      <c r="A15" s="115"/>
      <c r="B15" s="115"/>
      <c r="C15" s="116"/>
      <c r="D15" s="96">
        <v>0.25</v>
      </c>
      <c r="E15" s="117">
        <v>0</v>
      </c>
      <c r="F15" s="98">
        <v>0</v>
      </c>
      <c r="G15" s="118">
        <f>E15*F15*(1+D15)</f>
        <v>0</v>
      </c>
      <c r="H15" s="100">
        <f>$G15*H16</f>
        <v>0</v>
      </c>
      <c r="I15" s="100">
        <f>$G15*I16</f>
        <v>0</v>
      </c>
      <c r="J15" s="100">
        <f>$G15*J16</f>
        <v>0</v>
      </c>
      <c r="K15" s="100">
        <f t="shared" ref="K15:Q15" si="2">$G15*K16</f>
        <v>0</v>
      </c>
      <c r="L15" s="100">
        <f t="shared" si="2"/>
        <v>0</v>
      </c>
      <c r="M15" s="100">
        <f t="shared" si="2"/>
        <v>0</v>
      </c>
      <c r="N15" s="100">
        <f t="shared" si="2"/>
        <v>0</v>
      </c>
      <c r="O15" s="100">
        <f t="shared" si="2"/>
        <v>0</v>
      </c>
      <c r="P15" s="100">
        <f t="shared" si="2"/>
        <v>0</v>
      </c>
      <c r="Q15" s="100">
        <f t="shared" si="2"/>
        <v>0</v>
      </c>
    </row>
    <row r="16" spans="1:17" x14ac:dyDescent="0.25">
      <c r="A16" s="119"/>
      <c r="B16" s="119"/>
      <c r="C16" s="119"/>
      <c r="D16" s="120"/>
      <c r="E16" s="121"/>
      <c r="F16" s="123" t="s">
        <v>87</v>
      </c>
      <c r="G16" s="107"/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</row>
    <row r="17" spans="1:17" x14ac:dyDescent="0.25">
      <c r="A17" s="119"/>
      <c r="B17" s="119"/>
      <c r="C17" s="119"/>
      <c r="D17" s="120"/>
      <c r="E17" s="121"/>
      <c r="F17" s="122"/>
      <c r="G17" s="118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17" x14ac:dyDescent="0.25">
      <c r="A18" s="116"/>
      <c r="B18" s="116"/>
      <c r="C18" s="116"/>
      <c r="D18" s="96">
        <v>0.25</v>
      </c>
      <c r="E18" s="117">
        <v>0</v>
      </c>
      <c r="F18" s="98">
        <v>0</v>
      </c>
      <c r="G18" s="118">
        <f>E18*F18*(1+D18)</f>
        <v>0</v>
      </c>
      <c r="H18" s="100">
        <f>$G18*H19</f>
        <v>0</v>
      </c>
      <c r="I18" s="100">
        <f>$G18*I19</f>
        <v>0</v>
      </c>
      <c r="J18" s="100">
        <f>$G18*J19</f>
        <v>0</v>
      </c>
      <c r="K18" s="100">
        <f t="shared" ref="K18:Q18" si="3">$G18*K19</f>
        <v>0</v>
      </c>
      <c r="L18" s="100">
        <f t="shared" si="3"/>
        <v>0</v>
      </c>
      <c r="M18" s="100">
        <f t="shared" si="3"/>
        <v>0</v>
      </c>
      <c r="N18" s="100">
        <f t="shared" si="3"/>
        <v>0</v>
      </c>
      <c r="O18" s="100">
        <f t="shared" si="3"/>
        <v>0</v>
      </c>
      <c r="P18" s="100">
        <f t="shared" si="3"/>
        <v>0</v>
      </c>
      <c r="Q18" s="100">
        <f t="shared" si="3"/>
        <v>0</v>
      </c>
    </row>
    <row r="19" spans="1:17" x14ac:dyDescent="0.25">
      <c r="A19" s="119"/>
      <c r="B19" s="119"/>
      <c r="C19" s="119"/>
      <c r="D19" s="120"/>
      <c r="E19" s="121"/>
      <c r="F19" s="123" t="s">
        <v>87</v>
      </c>
      <c r="G19" s="107"/>
      <c r="H19" s="124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</row>
    <row r="20" spans="1:17" x14ac:dyDescent="0.25">
      <c r="A20" s="119"/>
      <c r="B20" s="119"/>
      <c r="C20" s="119"/>
      <c r="D20" s="120"/>
      <c r="E20" s="121"/>
      <c r="F20" s="125"/>
      <c r="G20" s="126"/>
      <c r="H20" s="127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x14ac:dyDescent="0.25">
      <c r="A21" s="116"/>
      <c r="B21" s="116"/>
      <c r="C21" s="116"/>
      <c r="D21" s="96">
        <v>0.25</v>
      </c>
      <c r="E21" s="117">
        <v>0</v>
      </c>
      <c r="F21" s="98">
        <v>0</v>
      </c>
      <c r="G21" s="118">
        <f>E21*F21*(1+D21)</f>
        <v>0</v>
      </c>
      <c r="H21" s="100">
        <f>$G21*H22</f>
        <v>0</v>
      </c>
      <c r="I21" s="100">
        <f>$G21*I22</f>
        <v>0</v>
      </c>
      <c r="J21" s="100">
        <f>$G21*J22</f>
        <v>0</v>
      </c>
      <c r="K21" s="100">
        <f t="shared" ref="K21:Q21" si="4">$G21*K22</f>
        <v>0</v>
      </c>
      <c r="L21" s="100">
        <f t="shared" si="4"/>
        <v>0</v>
      </c>
      <c r="M21" s="100">
        <f t="shared" si="4"/>
        <v>0</v>
      </c>
      <c r="N21" s="100">
        <f t="shared" si="4"/>
        <v>0</v>
      </c>
      <c r="O21" s="100">
        <f t="shared" si="4"/>
        <v>0</v>
      </c>
      <c r="P21" s="100">
        <f t="shared" si="4"/>
        <v>0</v>
      </c>
      <c r="Q21" s="100">
        <f t="shared" si="4"/>
        <v>0</v>
      </c>
    </row>
    <row r="22" spans="1:17" x14ac:dyDescent="0.25">
      <c r="A22" s="119"/>
      <c r="B22" s="119"/>
      <c r="C22" s="119"/>
      <c r="D22" s="120"/>
      <c r="E22" s="121"/>
      <c r="F22" s="123" t="s">
        <v>87</v>
      </c>
      <c r="G22" s="107"/>
      <c r="H22" s="124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</row>
    <row r="23" spans="1:17" x14ac:dyDescent="0.25">
      <c r="A23" s="119"/>
      <c r="B23" s="119"/>
      <c r="C23" s="119"/>
      <c r="D23" s="120"/>
      <c r="E23" s="121"/>
      <c r="F23" s="125"/>
      <c r="G23" s="126"/>
      <c r="H23" s="127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x14ac:dyDescent="0.25">
      <c r="A24" s="116"/>
      <c r="B24" s="116"/>
      <c r="C24" s="116"/>
      <c r="D24" s="96">
        <v>0.25</v>
      </c>
      <c r="E24" s="117">
        <v>0</v>
      </c>
      <c r="F24" s="98">
        <v>0</v>
      </c>
      <c r="G24" s="118">
        <f>E24*F24*(1+D24)</f>
        <v>0</v>
      </c>
      <c r="H24" s="100">
        <f>$G24*H25</f>
        <v>0</v>
      </c>
      <c r="I24" s="100">
        <f>$G24*I25</f>
        <v>0</v>
      </c>
      <c r="J24" s="100">
        <f>$G24*J25</f>
        <v>0</v>
      </c>
      <c r="K24" s="100">
        <f t="shared" ref="K24:Q24" si="5">$G24*K25</f>
        <v>0</v>
      </c>
      <c r="L24" s="100">
        <f t="shared" si="5"/>
        <v>0</v>
      </c>
      <c r="M24" s="100">
        <f t="shared" si="5"/>
        <v>0</v>
      </c>
      <c r="N24" s="100">
        <f t="shared" si="5"/>
        <v>0</v>
      </c>
      <c r="O24" s="100">
        <f t="shared" si="5"/>
        <v>0</v>
      </c>
      <c r="P24" s="100">
        <f t="shared" si="5"/>
        <v>0</v>
      </c>
      <c r="Q24" s="100">
        <f t="shared" si="5"/>
        <v>0</v>
      </c>
    </row>
    <row r="25" spans="1:17" x14ac:dyDescent="0.25">
      <c r="A25" s="119"/>
      <c r="B25" s="119"/>
      <c r="C25" s="119"/>
      <c r="D25" s="120"/>
      <c r="E25" s="121"/>
      <c r="F25" s="123" t="s">
        <v>87</v>
      </c>
      <c r="G25" s="107"/>
      <c r="H25" s="124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</row>
    <row r="26" spans="1:17" x14ac:dyDescent="0.25">
      <c r="A26" s="119"/>
      <c r="B26" s="119"/>
      <c r="C26" s="119"/>
      <c r="D26" s="120"/>
      <c r="E26" s="121"/>
      <c r="F26" s="125"/>
      <c r="G26" s="126"/>
      <c r="H26" s="127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x14ac:dyDescent="0.25">
      <c r="A27" s="116"/>
      <c r="B27" s="116"/>
      <c r="C27" s="116"/>
      <c r="D27" s="96">
        <v>0.25</v>
      </c>
      <c r="E27" s="117">
        <v>0</v>
      </c>
      <c r="F27" s="98">
        <v>0</v>
      </c>
      <c r="G27" s="118">
        <f>E27*F27*(1+D27)</f>
        <v>0</v>
      </c>
      <c r="H27" s="100">
        <f>$G27*H28</f>
        <v>0</v>
      </c>
      <c r="I27" s="100">
        <f>$G27*I28</f>
        <v>0</v>
      </c>
      <c r="J27" s="100">
        <f>$G27*J28</f>
        <v>0</v>
      </c>
      <c r="K27" s="100">
        <f t="shared" ref="K27:Q27" si="6">$G27*K28</f>
        <v>0</v>
      </c>
      <c r="L27" s="100">
        <f t="shared" si="6"/>
        <v>0</v>
      </c>
      <c r="M27" s="100">
        <f t="shared" si="6"/>
        <v>0</v>
      </c>
      <c r="N27" s="100">
        <f t="shared" si="6"/>
        <v>0</v>
      </c>
      <c r="O27" s="100">
        <f t="shared" si="6"/>
        <v>0</v>
      </c>
      <c r="P27" s="100">
        <f t="shared" si="6"/>
        <v>0</v>
      </c>
      <c r="Q27" s="100">
        <f t="shared" si="6"/>
        <v>0</v>
      </c>
    </row>
    <row r="28" spans="1:17" x14ac:dyDescent="0.25">
      <c r="A28" s="119"/>
      <c r="B28" s="119"/>
      <c r="C28" s="119"/>
      <c r="D28" s="120"/>
      <c r="E28" s="121"/>
      <c r="F28" s="123" t="s">
        <v>87</v>
      </c>
      <c r="G28" s="107"/>
      <c r="H28" s="124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</row>
    <row r="29" spans="1:17" x14ac:dyDescent="0.25">
      <c r="A29" s="119"/>
      <c r="B29" s="119"/>
      <c r="C29" s="119"/>
      <c r="D29" s="120"/>
      <c r="E29" s="121"/>
      <c r="F29" s="122"/>
      <c r="G29" s="118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17" x14ac:dyDescent="0.25">
      <c r="A30" s="129" t="s">
        <v>88</v>
      </c>
      <c r="B30" s="129"/>
      <c r="C30" s="119"/>
      <c r="D30" s="120"/>
      <c r="E30" s="121"/>
      <c r="F30" s="118">
        <f>+F9+F12+F15+F18+F21+F24+F27</f>
        <v>0</v>
      </c>
      <c r="G30" s="118">
        <f>+G9+G12+G15+G18+G21+G24+G27</f>
        <v>0</v>
      </c>
      <c r="H30" s="118">
        <f t="shared" ref="H30:Q30" si="7">+H9+H12+H15+H18+H21+H24+H27</f>
        <v>0</v>
      </c>
      <c r="I30" s="118">
        <f t="shared" si="7"/>
        <v>0</v>
      </c>
      <c r="J30" s="118">
        <f t="shared" si="7"/>
        <v>0</v>
      </c>
      <c r="K30" s="118">
        <f t="shared" si="7"/>
        <v>0</v>
      </c>
      <c r="L30" s="118">
        <f t="shared" si="7"/>
        <v>0</v>
      </c>
      <c r="M30" s="118">
        <f t="shared" si="7"/>
        <v>0</v>
      </c>
      <c r="N30" s="118">
        <f t="shared" si="7"/>
        <v>0</v>
      </c>
      <c r="O30" s="118">
        <f t="shared" si="7"/>
        <v>0</v>
      </c>
      <c r="P30" s="118">
        <f t="shared" si="7"/>
        <v>0</v>
      </c>
      <c r="Q30" s="118">
        <f t="shared" si="7"/>
        <v>0</v>
      </c>
    </row>
    <row r="31" spans="1:17" x14ac:dyDescent="0.25">
      <c r="A31" s="86"/>
      <c r="B31" s="86"/>
      <c r="C31" s="86"/>
      <c r="D31" s="130"/>
      <c r="E31" s="88"/>
      <c r="F31" s="90"/>
      <c r="G31" s="90"/>
      <c r="H31" s="131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1:17" x14ac:dyDescent="0.25">
      <c r="A32" s="85" t="s">
        <v>89</v>
      </c>
      <c r="B32" s="85"/>
      <c r="C32" s="86"/>
      <c r="D32" s="130"/>
      <c r="E32" s="88"/>
      <c r="F32" s="90"/>
      <c r="G32" s="90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x14ac:dyDescent="0.25">
      <c r="A33" s="115"/>
      <c r="B33" s="115"/>
      <c r="C33" s="115"/>
      <c r="D33" s="132">
        <v>0.25</v>
      </c>
      <c r="E33" s="117">
        <v>0</v>
      </c>
      <c r="F33" s="122"/>
      <c r="G33" s="118">
        <f>E33*F33*(1+D33)</f>
        <v>0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</row>
    <row r="34" spans="1:17" x14ac:dyDescent="0.25">
      <c r="A34" s="116"/>
      <c r="B34" s="116"/>
      <c r="C34" s="116"/>
      <c r="D34" s="132">
        <v>0.25</v>
      </c>
      <c r="E34" s="117">
        <v>0</v>
      </c>
      <c r="F34" s="122">
        <v>0</v>
      </c>
      <c r="G34" s="118">
        <f>E34*F34*(1+D34)</f>
        <v>0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</row>
    <row r="35" spans="1:17" x14ac:dyDescent="0.25">
      <c r="A35" s="79"/>
      <c r="B35" s="79"/>
      <c r="C35" s="79"/>
      <c r="D35" s="96"/>
      <c r="E35" s="134"/>
      <c r="F35" s="135"/>
      <c r="G35" s="99"/>
      <c r="H35" s="136"/>
      <c r="I35" s="136"/>
      <c r="J35" s="136"/>
      <c r="K35" s="136"/>
      <c r="L35" s="136"/>
      <c r="M35" s="136"/>
      <c r="N35" s="136"/>
      <c r="O35" s="136"/>
      <c r="P35" s="136"/>
      <c r="Q35" s="136"/>
    </row>
    <row r="36" spans="1:17" x14ac:dyDescent="0.25">
      <c r="A36" s="119" t="s">
        <v>90</v>
      </c>
      <c r="B36" s="119"/>
      <c r="C36" s="119"/>
      <c r="D36" s="120"/>
      <c r="E36" s="121"/>
      <c r="F36" s="122">
        <f>SUM(F33:F35)</f>
        <v>0</v>
      </c>
      <c r="G36" s="122">
        <f>SUM(G33:G35)</f>
        <v>0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x14ac:dyDescent="0.25">
      <c r="A37" s="86"/>
      <c r="B37" s="86"/>
      <c r="C37" s="86"/>
      <c r="D37" s="86"/>
      <c r="E37" s="86"/>
      <c r="F37" s="90"/>
      <c r="G37" s="90"/>
    </row>
    <row r="38" spans="1:17" ht="12.75" customHeight="1" x14ac:dyDescent="0.25">
      <c r="A38" s="137" t="s">
        <v>91</v>
      </c>
      <c r="B38" s="137"/>
      <c r="C38" s="86"/>
      <c r="D38" s="86"/>
      <c r="E38" s="86"/>
      <c r="F38" s="90"/>
      <c r="G38" s="90"/>
    </row>
    <row r="39" spans="1:17" ht="12.75" customHeight="1" x14ac:dyDescent="0.25">
      <c r="A39" s="80" t="s">
        <v>92</v>
      </c>
      <c r="B39" s="80"/>
    </row>
    <row r="40" spans="1:17" ht="12.75" customHeight="1" x14ac:dyDescent="0.25">
      <c r="A40" s="80" t="s">
        <v>93</v>
      </c>
      <c r="B40" s="80"/>
    </row>
    <row r="41" spans="1:17" ht="12.75" customHeight="1" x14ac:dyDescent="0.25">
      <c r="A41" s="138" t="s">
        <v>94</v>
      </c>
      <c r="B41" s="138"/>
    </row>
    <row r="42" spans="1:17" ht="12.75" customHeight="1" x14ac:dyDescent="0.25">
      <c r="A42" s="138" t="s">
        <v>95</v>
      </c>
      <c r="B42" s="138"/>
    </row>
    <row r="45" spans="1:17" x14ac:dyDescent="0.25">
      <c r="A45" s="139"/>
      <c r="B45" s="139"/>
    </row>
  </sheetData>
  <sheetProtection password="ECAE" sheet="1" objects="1" scenarios="1" insertColumns="0" insertRows="0" selectLockedCells="1"/>
  <mergeCells count="10">
    <mergeCell ref="F19:G19"/>
    <mergeCell ref="F22:G22"/>
    <mergeCell ref="F25:G25"/>
    <mergeCell ref="F28:G28"/>
    <mergeCell ref="A1:L1"/>
    <mergeCell ref="A2:L2"/>
    <mergeCell ref="A3:L3"/>
    <mergeCell ref="F10:G10"/>
    <mergeCell ref="F13:G13"/>
    <mergeCell ref="F16:G16"/>
  </mergeCells>
  <pageMargins left="0" right="0" top="1" bottom="1" header="0.5" footer="0.5"/>
  <pageSetup scale="65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6"/>
  <sheetViews>
    <sheetView showGridLines="0" zoomScaleNormal="100" workbookViewId="0">
      <selection activeCell="B8" sqref="B8"/>
    </sheetView>
  </sheetViews>
  <sheetFormatPr defaultColWidth="8.88671875" defaultRowHeight="13.8" x14ac:dyDescent="0.25"/>
  <cols>
    <col min="1" max="1" width="35.6640625" style="145" bestFit="1" customWidth="1"/>
    <col min="2" max="2" width="9.88671875" style="145" customWidth="1"/>
    <col min="3" max="3" width="13.6640625" style="145" bestFit="1" customWidth="1"/>
    <col min="4" max="4" width="10.6640625" style="145" bestFit="1" customWidth="1"/>
    <col min="5" max="5" width="12.44140625" style="145" customWidth="1"/>
    <col min="6" max="6" width="10.44140625" style="145" customWidth="1"/>
    <col min="7" max="7" width="12.5546875" style="145" customWidth="1"/>
    <col min="8" max="8" width="11.88671875" style="145" customWidth="1"/>
    <col min="9" max="9" width="10.6640625" style="145" customWidth="1"/>
    <col min="10" max="10" width="10.5546875" style="145" customWidth="1"/>
    <col min="11" max="11" width="8.88671875" style="145"/>
    <col min="12" max="12" width="9.33203125" style="145" bestFit="1" customWidth="1"/>
    <col min="13" max="16384" width="8.88671875" style="145"/>
  </cols>
  <sheetData>
    <row r="1" spans="1:16" s="141" customFormat="1" ht="18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L1" s="142">
        <f ca="1">TODAY()</f>
        <v>42331</v>
      </c>
    </row>
    <row r="2" spans="1:16" s="141" customFormat="1" ht="18" x14ac:dyDescent="0.3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L2" s="142"/>
    </row>
    <row r="3" spans="1:16" s="141" customFormat="1" ht="18" x14ac:dyDescent="0.35">
      <c r="A3" s="140" t="s">
        <v>96</v>
      </c>
      <c r="B3" s="143"/>
      <c r="C3" s="143"/>
      <c r="D3" s="143"/>
      <c r="E3" s="143"/>
      <c r="F3" s="143"/>
      <c r="G3" s="143"/>
      <c r="H3" s="143"/>
      <c r="I3" s="143"/>
      <c r="J3" s="143"/>
    </row>
    <row r="6" spans="1:16" ht="27.6" customHeight="1" x14ac:dyDescent="0.25">
      <c r="A6" s="144" t="s">
        <v>97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6" x14ac:dyDescent="0.25">
      <c r="A7" s="146"/>
    </row>
    <row r="8" spans="1:16" ht="15.6" x14ac:dyDescent="0.3">
      <c r="A8" s="147"/>
      <c r="C8" s="146"/>
    </row>
    <row r="9" spans="1:16" ht="27.6" x14ac:dyDescent="0.25">
      <c r="A9" s="148" t="s">
        <v>98</v>
      </c>
      <c r="B9" s="149" t="s">
        <v>99</v>
      </c>
      <c r="C9" s="149" t="s">
        <v>100</v>
      </c>
      <c r="D9" s="149" t="s">
        <v>101</v>
      </c>
      <c r="E9" s="149" t="s">
        <v>102</v>
      </c>
      <c r="F9" s="149" t="s">
        <v>103</v>
      </c>
      <c r="G9" s="149" t="s">
        <v>104</v>
      </c>
      <c r="H9" s="150" t="s">
        <v>105</v>
      </c>
      <c r="I9" s="151" t="s">
        <v>106</v>
      </c>
      <c r="J9" s="152" t="s">
        <v>107</v>
      </c>
    </row>
    <row r="10" spans="1:16" x14ac:dyDescent="0.25">
      <c r="A10" s="153"/>
      <c r="B10" s="154"/>
      <c r="C10" s="155"/>
      <c r="D10" s="156"/>
      <c r="E10" s="156"/>
      <c r="F10" s="156"/>
      <c r="G10" s="157">
        <v>0</v>
      </c>
      <c r="H10" s="157">
        <v>0</v>
      </c>
      <c r="I10" s="158"/>
      <c r="J10" s="159">
        <f ca="1">IF(F10&gt;TODAY(),IF(I10&lt;&gt;0,(G10-H10)/I10,0),0)</f>
        <v>0</v>
      </c>
      <c r="L10" s="160"/>
    </row>
    <row r="11" spans="1:16" x14ac:dyDescent="0.25">
      <c r="A11" s="153"/>
      <c r="B11" s="154"/>
      <c r="C11" s="155"/>
      <c r="D11" s="156"/>
      <c r="E11" s="156"/>
      <c r="F11" s="156"/>
      <c r="G11" s="157">
        <v>0</v>
      </c>
      <c r="H11" s="157">
        <v>0</v>
      </c>
      <c r="I11" s="158"/>
      <c r="J11" s="159">
        <f t="shared" ref="J11:J20" ca="1" si="0">IF(F11&gt;TODAY(),IF(I11&lt;&gt;0,(G11-H11)/I11,0),0)</f>
        <v>0</v>
      </c>
      <c r="K11" s="160"/>
      <c r="L11" s="160"/>
      <c r="P11" s="160"/>
    </row>
    <row r="12" spans="1:16" x14ac:dyDescent="0.25">
      <c r="A12" s="161"/>
      <c r="B12" s="154"/>
      <c r="C12" s="155"/>
      <c r="D12" s="156"/>
      <c r="E12" s="156"/>
      <c r="F12" s="156"/>
      <c r="G12" s="157">
        <v>0</v>
      </c>
      <c r="H12" s="157">
        <v>0</v>
      </c>
      <c r="I12" s="158"/>
      <c r="J12" s="159">
        <f t="shared" ca="1" si="0"/>
        <v>0</v>
      </c>
    </row>
    <row r="13" spans="1:16" x14ac:dyDescent="0.25">
      <c r="A13" s="153"/>
      <c r="B13" s="154"/>
      <c r="C13" s="155"/>
      <c r="D13" s="162"/>
      <c r="E13" s="156"/>
      <c r="F13" s="156"/>
      <c r="G13" s="157">
        <v>0</v>
      </c>
      <c r="H13" s="157">
        <v>0</v>
      </c>
      <c r="I13" s="158"/>
      <c r="J13" s="159">
        <f t="shared" ca="1" si="0"/>
        <v>0</v>
      </c>
    </row>
    <row r="14" spans="1:16" x14ac:dyDescent="0.25">
      <c r="A14" s="153"/>
      <c r="B14" s="154"/>
      <c r="C14" s="155"/>
      <c r="D14" s="156"/>
      <c r="E14" s="156"/>
      <c r="F14" s="156"/>
      <c r="G14" s="157">
        <v>0</v>
      </c>
      <c r="H14" s="157">
        <v>0</v>
      </c>
      <c r="I14" s="158"/>
      <c r="J14" s="159">
        <f t="shared" ca="1" si="0"/>
        <v>0</v>
      </c>
    </row>
    <row r="15" spans="1:16" x14ac:dyDescent="0.25">
      <c r="A15" s="161"/>
      <c r="B15" s="154"/>
      <c r="C15" s="155"/>
      <c r="D15" s="156"/>
      <c r="E15" s="156"/>
      <c r="F15" s="156"/>
      <c r="G15" s="157">
        <v>0</v>
      </c>
      <c r="H15" s="157">
        <v>0</v>
      </c>
      <c r="I15" s="158"/>
      <c r="J15" s="159">
        <f t="shared" ca="1" si="0"/>
        <v>0</v>
      </c>
    </row>
    <row r="16" spans="1:16" x14ac:dyDescent="0.25">
      <c r="A16" s="161"/>
      <c r="B16" s="154"/>
      <c r="C16" s="163"/>
      <c r="D16" s="164"/>
      <c r="E16" s="164"/>
      <c r="F16" s="164"/>
      <c r="G16" s="165">
        <v>0</v>
      </c>
      <c r="H16" s="157">
        <v>0</v>
      </c>
      <c r="I16" s="166"/>
      <c r="J16" s="159">
        <f t="shared" ca="1" si="0"/>
        <v>0</v>
      </c>
      <c r="K16" s="167"/>
      <c r="L16" s="168"/>
    </row>
    <row r="17" spans="1:12" x14ac:dyDescent="0.25">
      <c r="A17" s="161"/>
      <c r="B17" s="154"/>
      <c r="C17" s="163"/>
      <c r="D17" s="164"/>
      <c r="E17" s="164"/>
      <c r="F17" s="164"/>
      <c r="G17" s="165">
        <v>0</v>
      </c>
      <c r="H17" s="157">
        <v>0</v>
      </c>
      <c r="I17" s="166"/>
      <c r="J17" s="159">
        <f t="shared" ca="1" si="0"/>
        <v>0</v>
      </c>
      <c r="K17" s="167"/>
      <c r="L17" s="167"/>
    </row>
    <row r="18" spans="1:12" x14ac:dyDescent="0.25">
      <c r="A18" s="161"/>
      <c r="B18" s="154"/>
      <c r="C18" s="163"/>
      <c r="D18" s="164"/>
      <c r="E18" s="164"/>
      <c r="F18" s="164"/>
      <c r="G18" s="165">
        <v>0</v>
      </c>
      <c r="H18" s="157">
        <v>0</v>
      </c>
      <c r="I18" s="166"/>
      <c r="J18" s="159">
        <f t="shared" ca="1" si="0"/>
        <v>0</v>
      </c>
      <c r="K18" s="167"/>
      <c r="L18" s="167"/>
    </row>
    <row r="19" spans="1:12" x14ac:dyDescent="0.25">
      <c r="A19" s="161"/>
      <c r="B19" s="154"/>
      <c r="C19" s="163"/>
      <c r="D19" s="164"/>
      <c r="E19" s="164"/>
      <c r="F19" s="164"/>
      <c r="G19" s="165">
        <v>0</v>
      </c>
      <c r="H19" s="157">
        <v>0</v>
      </c>
      <c r="I19" s="166"/>
      <c r="J19" s="159">
        <f t="shared" ca="1" si="0"/>
        <v>0</v>
      </c>
      <c r="K19" s="167"/>
      <c r="L19" s="167"/>
    </row>
    <row r="20" spans="1:12" x14ac:dyDescent="0.25">
      <c r="A20" s="161"/>
      <c r="B20" s="154"/>
      <c r="C20" s="163"/>
      <c r="D20" s="164"/>
      <c r="E20" s="164"/>
      <c r="F20" s="164"/>
      <c r="G20" s="165">
        <v>0</v>
      </c>
      <c r="H20" s="157">
        <v>0</v>
      </c>
      <c r="I20" s="166"/>
      <c r="J20" s="159">
        <f t="shared" ca="1" si="0"/>
        <v>0</v>
      </c>
      <c r="K20" s="167"/>
      <c r="L20" s="167"/>
    </row>
    <row r="21" spans="1:12" x14ac:dyDescent="0.25">
      <c r="A21" s="161"/>
      <c r="B21" s="154"/>
      <c r="C21" s="163"/>
      <c r="D21" s="164"/>
      <c r="E21" s="164"/>
      <c r="F21" s="164"/>
      <c r="G21" s="165">
        <v>0</v>
      </c>
      <c r="H21" s="157">
        <v>0</v>
      </c>
      <c r="I21" s="166"/>
      <c r="J21" s="159">
        <f ca="1">IF(F21&gt;TODAY(),IF(I21&lt;&gt;0,(G21-H21)/I21,0),0)</f>
        <v>0</v>
      </c>
      <c r="K21" s="167"/>
      <c r="L21" s="167"/>
    </row>
    <row r="22" spans="1:12" x14ac:dyDescent="0.25">
      <c r="A22" s="161"/>
      <c r="B22" s="154"/>
      <c r="C22" s="163"/>
      <c r="D22" s="164"/>
      <c r="E22" s="164"/>
      <c r="F22" s="164"/>
      <c r="G22" s="165">
        <v>0</v>
      </c>
      <c r="H22" s="165">
        <v>0</v>
      </c>
      <c r="I22" s="166"/>
      <c r="J22" s="159">
        <f t="shared" ref="J22:J24" ca="1" si="1">IF(F22&gt;TODAY(),IF(I22&lt;&gt;0,(G22-H22)/I22,0),0)</f>
        <v>0</v>
      </c>
      <c r="K22" s="167"/>
      <c r="L22" s="168"/>
    </row>
    <row r="23" spans="1:12" x14ac:dyDescent="0.25">
      <c r="A23" s="161"/>
      <c r="B23" s="154"/>
      <c r="C23" s="155"/>
      <c r="D23" s="156"/>
      <c r="E23" s="156"/>
      <c r="F23" s="156"/>
      <c r="G23" s="165">
        <v>0</v>
      </c>
      <c r="H23" s="165">
        <v>0</v>
      </c>
      <c r="I23" s="166"/>
      <c r="J23" s="159">
        <f t="shared" ca="1" si="1"/>
        <v>0</v>
      </c>
    </row>
    <row r="24" spans="1:12" x14ac:dyDescent="0.25">
      <c r="A24" s="161"/>
      <c r="B24" s="154"/>
      <c r="C24" s="155"/>
      <c r="D24" s="156"/>
      <c r="E24" s="156"/>
      <c r="F24" s="156"/>
      <c r="G24" s="165">
        <v>0</v>
      </c>
      <c r="H24" s="165">
        <v>0</v>
      </c>
      <c r="I24" s="166"/>
      <c r="J24" s="159">
        <f t="shared" ca="1" si="1"/>
        <v>0</v>
      </c>
    </row>
    <row r="25" spans="1:12" x14ac:dyDescent="0.25">
      <c r="A25" s="161"/>
      <c r="B25" s="154"/>
      <c r="C25" s="155"/>
      <c r="D25" s="156"/>
      <c r="E25" s="169"/>
      <c r="F25" s="169"/>
      <c r="G25" s="157"/>
      <c r="H25" s="157"/>
      <c r="I25" s="170"/>
      <c r="J25" s="159"/>
    </row>
    <row r="26" spans="1:12" x14ac:dyDescent="0.25">
      <c r="A26" s="171"/>
      <c r="B26" s="172"/>
      <c r="C26" s="172"/>
      <c r="D26" s="173"/>
      <c r="E26" s="173"/>
      <c r="F26" s="173"/>
      <c r="G26" s="174"/>
      <c r="H26" s="174"/>
      <c r="I26" s="175"/>
      <c r="J26" s="174"/>
    </row>
    <row r="27" spans="1:12" x14ac:dyDescent="0.25">
      <c r="A27" s="176" t="s">
        <v>108</v>
      </c>
      <c r="B27" s="155"/>
      <c r="C27" s="155"/>
      <c r="D27" s="177"/>
      <c r="E27" s="177"/>
      <c r="F27" s="177"/>
      <c r="G27" s="159">
        <f>SUM(G10:G25)</f>
        <v>0</v>
      </c>
      <c r="H27" s="159">
        <f>SUM(H10:H25)</f>
        <v>0</v>
      </c>
      <c r="I27" s="178"/>
      <c r="J27" s="159">
        <f ca="1">SUM(J10:J25)</f>
        <v>0</v>
      </c>
    </row>
    <row r="28" spans="1:12" ht="12.75" hidden="1" customHeight="1" x14ac:dyDescent="0.25">
      <c r="B28" s="179"/>
      <c r="C28" s="179"/>
      <c r="D28" s="180"/>
      <c r="E28" s="180"/>
      <c r="F28" s="180"/>
      <c r="G28" s="181"/>
      <c r="H28" s="181"/>
      <c r="I28" s="179"/>
      <c r="J28" s="181"/>
    </row>
    <row r="29" spans="1:12" ht="15.6" hidden="1" x14ac:dyDescent="0.3">
      <c r="A29" s="147" t="s">
        <v>109</v>
      </c>
    </row>
    <row r="30" spans="1:12" ht="27.6" hidden="1" x14ac:dyDescent="0.25">
      <c r="A30" s="148" t="s">
        <v>98</v>
      </c>
      <c r="B30" s="149" t="s">
        <v>99</v>
      </c>
      <c r="C30" s="149" t="s">
        <v>110</v>
      </c>
      <c r="D30" s="149" t="s">
        <v>111</v>
      </c>
      <c r="E30" s="149" t="s">
        <v>104</v>
      </c>
      <c r="F30" s="182" t="s">
        <v>112</v>
      </c>
      <c r="G30" s="183" t="s">
        <v>113</v>
      </c>
      <c r="H30" s="183" t="s">
        <v>114</v>
      </c>
      <c r="I30" s="184" t="s">
        <v>115</v>
      </c>
    </row>
    <row r="31" spans="1:12" hidden="1" x14ac:dyDescent="0.25">
      <c r="A31" s="176"/>
      <c r="B31" s="155"/>
      <c r="C31" s="155"/>
      <c r="D31" s="177"/>
      <c r="E31" s="157">
        <v>0</v>
      </c>
      <c r="F31" s="185">
        <v>0</v>
      </c>
      <c r="G31" s="176"/>
      <c r="H31" s="186">
        <f t="shared" ref="H31:H38" si="2">E31*F31*G31/12</f>
        <v>0</v>
      </c>
      <c r="I31" s="187">
        <v>0</v>
      </c>
    </row>
    <row r="32" spans="1:12" hidden="1" x14ac:dyDescent="0.25">
      <c r="A32" s="176"/>
      <c r="B32" s="155"/>
      <c r="C32" s="155"/>
      <c r="D32" s="177"/>
      <c r="E32" s="157">
        <v>0</v>
      </c>
      <c r="F32" s="185">
        <v>0</v>
      </c>
      <c r="G32" s="176"/>
      <c r="H32" s="186">
        <f t="shared" si="2"/>
        <v>0</v>
      </c>
      <c r="I32" s="187">
        <v>0</v>
      </c>
    </row>
    <row r="33" spans="1:10" hidden="1" x14ac:dyDescent="0.25">
      <c r="A33" s="176"/>
      <c r="B33" s="155"/>
      <c r="C33" s="155"/>
      <c r="D33" s="177"/>
      <c r="E33" s="157">
        <v>0</v>
      </c>
      <c r="F33" s="185">
        <v>0</v>
      </c>
      <c r="G33" s="176"/>
      <c r="H33" s="186">
        <f t="shared" si="2"/>
        <v>0</v>
      </c>
      <c r="I33" s="187">
        <v>0</v>
      </c>
    </row>
    <row r="34" spans="1:10" hidden="1" x14ac:dyDescent="0.25">
      <c r="A34" s="176"/>
      <c r="B34" s="155"/>
      <c r="C34" s="155"/>
      <c r="D34" s="177"/>
      <c r="E34" s="157">
        <v>0</v>
      </c>
      <c r="F34" s="185">
        <v>0</v>
      </c>
      <c r="G34" s="176"/>
      <c r="H34" s="186">
        <f t="shared" si="2"/>
        <v>0</v>
      </c>
      <c r="I34" s="187">
        <v>0</v>
      </c>
    </row>
    <row r="35" spans="1:10" hidden="1" x14ac:dyDescent="0.25">
      <c r="A35" s="176"/>
      <c r="B35" s="155"/>
      <c r="C35" s="155"/>
      <c r="D35" s="177"/>
      <c r="E35" s="157">
        <v>0</v>
      </c>
      <c r="F35" s="185">
        <v>0</v>
      </c>
      <c r="G35" s="176"/>
      <c r="H35" s="186">
        <f t="shared" si="2"/>
        <v>0</v>
      </c>
      <c r="I35" s="187">
        <v>0</v>
      </c>
    </row>
    <row r="36" spans="1:10" hidden="1" x14ac:dyDescent="0.25">
      <c r="A36" s="176"/>
      <c r="B36" s="155"/>
      <c r="C36" s="155"/>
      <c r="D36" s="177"/>
      <c r="E36" s="157">
        <v>0</v>
      </c>
      <c r="F36" s="185">
        <v>0</v>
      </c>
      <c r="G36" s="176"/>
      <c r="H36" s="186">
        <f t="shared" si="2"/>
        <v>0</v>
      </c>
      <c r="I36" s="187">
        <v>0</v>
      </c>
    </row>
    <row r="37" spans="1:10" hidden="1" x14ac:dyDescent="0.25">
      <c r="A37" s="176"/>
      <c r="B37" s="155"/>
      <c r="C37" s="155"/>
      <c r="D37" s="177"/>
      <c r="E37" s="157">
        <v>0</v>
      </c>
      <c r="F37" s="185">
        <v>0</v>
      </c>
      <c r="G37" s="176"/>
      <c r="H37" s="186">
        <f t="shared" si="2"/>
        <v>0</v>
      </c>
      <c r="I37" s="187">
        <v>0</v>
      </c>
    </row>
    <row r="38" spans="1:10" hidden="1" x14ac:dyDescent="0.25">
      <c r="A38" s="176"/>
      <c r="B38" s="155"/>
      <c r="C38" s="155"/>
      <c r="D38" s="177"/>
      <c r="E38" s="157">
        <v>0</v>
      </c>
      <c r="F38" s="185">
        <v>0</v>
      </c>
      <c r="G38" s="176"/>
      <c r="H38" s="186">
        <f t="shared" si="2"/>
        <v>0</v>
      </c>
      <c r="I38" s="187">
        <v>0</v>
      </c>
    </row>
    <row r="39" spans="1:10" hidden="1" x14ac:dyDescent="0.25">
      <c r="A39" s="171"/>
      <c r="B39" s="172"/>
      <c r="C39" s="172"/>
      <c r="D39" s="173"/>
      <c r="E39" s="174"/>
      <c r="F39" s="188"/>
    </row>
    <row r="40" spans="1:10" hidden="1" x14ac:dyDescent="0.25">
      <c r="A40" s="176" t="s">
        <v>108</v>
      </c>
      <c r="B40" s="155"/>
      <c r="C40" s="155"/>
      <c r="D40" s="177"/>
      <c r="E40" s="157">
        <f>SUM(E31:E38)</f>
        <v>0</v>
      </c>
      <c r="F40" s="185"/>
      <c r="G40" s="185"/>
      <c r="H40" s="157">
        <f>SUM(H31:H38)</f>
        <v>0</v>
      </c>
      <c r="I40" s="157">
        <f>SUM(I31:I38)</f>
        <v>0</v>
      </c>
    </row>
    <row r="41" spans="1:10" hidden="1" x14ac:dyDescent="0.25">
      <c r="B41" s="179"/>
      <c r="D41" s="180"/>
      <c r="E41" s="181"/>
      <c r="F41" s="179"/>
      <c r="G41" s="179"/>
    </row>
    <row r="42" spans="1:10" x14ac:dyDescent="0.25">
      <c r="B42" s="179"/>
      <c r="C42" s="189"/>
      <c r="D42" s="180"/>
      <c r="E42" s="180"/>
      <c r="F42" s="180"/>
      <c r="G42" s="181"/>
      <c r="H42" s="181"/>
      <c r="I42" s="179"/>
      <c r="J42" s="179"/>
    </row>
    <row r="43" spans="1:10" x14ac:dyDescent="0.25">
      <c r="B43" s="179"/>
      <c r="D43" s="180"/>
      <c r="E43" s="180"/>
      <c r="F43" s="180"/>
      <c r="G43" s="181"/>
      <c r="H43" s="181"/>
      <c r="I43" s="179"/>
      <c r="J43" s="179"/>
    </row>
    <row r="44" spans="1:10" x14ac:dyDescent="0.25">
      <c r="B44" s="179"/>
      <c r="D44" s="180"/>
      <c r="E44" s="180"/>
      <c r="F44" s="180"/>
      <c r="G44" s="181"/>
      <c r="H44" s="181"/>
      <c r="I44" s="179"/>
      <c r="J44" s="179"/>
    </row>
    <row r="45" spans="1:10" x14ac:dyDescent="0.25">
      <c r="B45" s="179"/>
      <c r="C45" s="190"/>
      <c r="D45" s="180"/>
      <c r="E45" s="180"/>
      <c r="F45" s="180"/>
      <c r="G45" s="181"/>
      <c r="H45" s="181"/>
      <c r="I45" s="179"/>
    </row>
    <row r="46" spans="1:10" x14ac:dyDescent="0.25">
      <c r="B46" s="179"/>
      <c r="D46" s="180"/>
      <c r="E46" s="180"/>
      <c r="F46" s="180"/>
      <c r="G46" s="181"/>
      <c r="H46" s="181"/>
      <c r="I46" s="179"/>
    </row>
    <row r="47" spans="1:10" x14ac:dyDescent="0.25">
      <c r="B47" s="179"/>
      <c r="D47" s="180"/>
      <c r="E47" s="180"/>
      <c r="F47" s="180"/>
      <c r="G47" s="181"/>
      <c r="H47" s="181"/>
      <c r="I47" s="179"/>
    </row>
    <row r="48" spans="1:10" x14ac:dyDescent="0.25">
      <c r="B48" s="179"/>
      <c r="D48" s="180"/>
      <c r="E48" s="180"/>
      <c r="F48" s="180"/>
      <c r="G48" s="181"/>
      <c r="H48" s="181"/>
      <c r="I48" s="179"/>
    </row>
    <row r="49" spans="2:9" x14ac:dyDescent="0.25">
      <c r="B49" s="179"/>
      <c r="D49" s="180"/>
      <c r="E49" s="180"/>
      <c r="F49" s="180"/>
      <c r="G49" s="181"/>
      <c r="H49" s="181"/>
      <c r="I49" s="179"/>
    </row>
    <row r="50" spans="2:9" x14ac:dyDescent="0.25">
      <c r="B50" s="179"/>
      <c r="D50" s="180"/>
      <c r="E50" s="180"/>
      <c r="F50" s="180"/>
      <c r="G50" s="181"/>
      <c r="H50" s="181"/>
      <c r="I50" s="179"/>
    </row>
    <row r="51" spans="2:9" x14ac:dyDescent="0.25">
      <c r="B51" s="191"/>
      <c r="D51" s="180"/>
      <c r="E51" s="180"/>
      <c r="F51" s="180"/>
      <c r="G51" s="181"/>
      <c r="H51" s="181"/>
      <c r="I51" s="179"/>
    </row>
    <row r="52" spans="2:9" x14ac:dyDescent="0.25">
      <c r="B52" s="191"/>
      <c r="D52" s="180"/>
      <c r="E52" s="180"/>
      <c r="F52" s="180"/>
      <c r="G52" s="181"/>
      <c r="H52" s="181"/>
      <c r="I52" s="179"/>
    </row>
    <row r="53" spans="2:9" x14ac:dyDescent="0.25">
      <c r="B53" s="191"/>
      <c r="D53" s="180"/>
      <c r="E53" s="180"/>
      <c r="F53" s="180"/>
      <c r="G53" s="181"/>
      <c r="H53" s="181"/>
      <c r="I53" s="179"/>
    </row>
    <row r="54" spans="2:9" x14ac:dyDescent="0.25">
      <c r="B54" s="191"/>
      <c r="D54" s="180"/>
      <c r="E54" s="180"/>
      <c r="F54" s="180"/>
      <c r="G54" s="181"/>
      <c r="H54" s="181"/>
      <c r="I54" s="179"/>
    </row>
    <row r="55" spans="2:9" x14ac:dyDescent="0.25">
      <c r="B55" s="191"/>
      <c r="D55" s="180"/>
      <c r="E55" s="180"/>
      <c r="F55" s="180"/>
      <c r="G55" s="181"/>
      <c r="H55" s="181"/>
      <c r="I55" s="179"/>
    </row>
    <row r="56" spans="2:9" x14ac:dyDescent="0.25">
      <c r="B56" s="191"/>
      <c r="D56" s="180"/>
      <c r="E56" s="180"/>
      <c r="F56" s="180"/>
      <c r="G56" s="181"/>
      <c r="H56" s="181"/>
      <c r="I56" s="179"/>
    </row>
    <row r="57" spans="2:9" x14ac:dyDescent="0.25">
      <c r="B57" s="191"/>
      <c r="D57" s="180"/>
      <c r="E57" s="180"/>
      <c r="F57" s="180"/>
      <c r="G57" s="181"/>
      <c r="H57" s="181"/>
      <c r="I57" s="179"/>
    </row>
    <row r="58" spans="2:9" x14ac:dyDescent="0.25">
      <c r="B58" s="191"/>
      <c r="D58" s="180"/>
      <c r="E58" s="180"/>
      <c r="F58" s="180"/>
      <c r="G58" s="181"/>
      <c r="H58" s="181"/>
      <c r="I58" s="179"/>
    </row>
    <row r="59" spans="2:9" x14ac:dyDescent="0.25">
      <c r="B59" s="191"/>
      <c r="D59" s="192"/>
      <c r="E59" s="192"/>
      <c r="F59" s="192"/>
      <c r="G59" s="179"/>
      <c r="H59" s="179"/>
      <c r="I59" s="179"/>
    </row>
    <row r="60" spans="2:9" x14ac:dyDescent="0.25">
      <c r="B60" s="191"/>
      <c r="D60" s="192"/>
      <c r="E60" s="192"/>
      <c r="F60" s="192"/>
      <c r="G60" s="179"/>
      <c r="H60" s="179"/>
      <c r="I60" s="179"/>
    </row>
    <row r="61" spans="2:9" x14ac:dyDescent="0.25">
      <c r="B61" s="191"/>
      <c r="D61" s="192"/>
      <c r="E61" s="192"/>
      <c r="F61" s="192"/>
      <c r="G61" s="179"/>
      <c r="H61" s="179"/>
      <c r="I61" s="179"/>
    </row>
    <row r="62" spans="2:9" x14ac:dyDescent="0.25">
      <c r="B62" s="191"/>
      <c r="D62" s="192"/>
      <c r="E62" s="192"/>
      <c r="F62" s="192"/>
      <c r="G62" s="179"/>
      <c r="H62" s="179"/>
      <c r="I62" s="179"/>
    </row>
    <row r="63" spans="2:9" x14ac:dyDescent="0.25">
      <c r="B63" s="191"/>
      <c r="D63" s="192"/>
      <c r="E63" s="192"/>
      <c r="F63" s="192"/>
      <c r="G63" s="179"/>
      <c r="H63" s="179"/>
      <c r="I63" s="179"/>
    </row>
    <row r="64" spans="2:9" x14ac:dyDescent="0.25">
      <c r="B64" s="191"/>
      <c r="D64" s="192"/>
      <c r="E64" s="192"/>
      <c r="F64" s="192"/>
      <c r="G64" s="179"/>
      <c r="H64" s="179"/>
      <c r="I64" s="179"/>
    </row>
    <row r="65" spans="2:9" x14ac:dyDescent="0.25">
      <c r="B65" s="191"/>
      <c r="D65" s="192"/>
      <c r="E65" s="192"/>
      <c r="F65" s="192"/>
      <c r="G65" s="179"/>
      <c r="H65" s="179"/>
      <c r="I65" s="179"/>
    </row>
    <row r="66" spans="2:9" x14ac:dyDescent="0.25">
      <c r="B66" s="191"/>
      <c r="D66" s="192"/>
      <c r="E66" s="192"/>
      <c r="F66" s="192"/>
      <c r="G66" s="179"/>
      <c r="H66" s="179"/>
      <c r="I66" s="179"/>
    </row>
    <row r="67" spans="2:9" x14ac:dyDescent="0.25">
      <c r="B67" s="191"/>
      <c r="D67" s="192"/>
      <c r="E67" s="192"/>
      <c r="F67" s="192"/>
      <c r="G67" s="179"/>
      <c r="H67" s="179"/>
      <c r="I67" s="179"/>
    </row>
    <row r="68" spans="2:9" x14ac:dyDescent="0.25">
      <c r="B68" s="191"/>
      <c r="D68" s="192"/>
      <c r="E68" s="192"/>
      <c r="F68" s="192"/>
      <c r="G68" s="179"/>
      <c r="H68" s="179"/>
      <c r="I68" s="179"/>
    </row>
    <row r="69" spans="2:9" x14ac:dyDescent="0.25">
      <c r="B69" s="191"/>
      <c r="D69" s="192"/>
      <c r="E69" s="192"/>
      <c r="F69" s="192"/>
      <c r="G69" s="179"/>
      <c r="H69" s="179"/>
      <c r="I69" s="179"/>
    </row>
    <row r="70" spans="2:9" x14ac:dyDescent="0.25">
      <c r="B70" s="191"/>
      <c r="D70" s="192"/>
      <c r="E70" s="192"/>
      <c r="F70" s="192"/>
      <c r="G70" s="179"/>
      <c r="H70" s="179"/>
      <c r="I70" s="179"/>
    </row>
    <row r="71" spans="2:9" x14ac:dyDescent="0.25">
      <c r="B71" s="191"/>
      <c r="D71" s="192"/>
      <c r="E71" s="192"/>
      <c r="F71" s="192"/>
      <c r="G71" s="179"/>
      <c r="H71" s="179"/>
      <c r="I71" s="179"/>
    </row>
    <row r="72" spans="2:9" x14ac:dyDescent="0.25">
      <c r="B72" s="191"/>
      <c r="D72" s="192"/>
      <c r="E72" s="192"/>
      <c r="F72" s="192"/>
      <c r="G72" s="179"/>
      <c r="H72" s="179"/>
      <c r="I72" s="179"/>
    </row>
    <row r="73" spans="2:9" x14ac:dyDescent="0.25">
      <c r="B73" s="191"/>
      <c r="D73" s="192"/>
      <c r="E73" s="192"/>
      <c r="F73" s="192"/>
      <c r="G73" s="179"/>
      <c r="H73" s="179"/>
      <c r="I73" s="179"/>
    </row>
    <row r="74" spans="2:9" x14ac:dyDescent="0.25">
      <c r="B74" s="191"/>
      <c r="D74" s="192"/>
      <c r="E74" s="192"/>
      <c r="F74" s="192"/>
      <c r="G74" s="179"/>
      <c r="H74" s="179"/>
      <c r="I74" s="179"/>
    </row>
    <row r="75" spans="2:9" x14ac:dyDescent="0.25">
      <c r="B75" s="191"/>
      <c r="D75" s="192"/>
      <c r="E75" s="192"/>
      <c r="F75" s="192"/>
      <c r="G75" s="179"/>
      <c r="H75" s="179"/>
      <c r="I75" s="179"/>
    </row>
    <row r="76" spans="2:9" x14ac:dyDescent="0.25">
      <c r="B76" s="191"/>
      <c r="D76" s="192"/>
      <c r="E76" s="192"/>
      <c r="F76" s="192"/>
      <c r="G76" s="179"/>
      <c r="H76" s="179"/>
      <c r="I76" s="179"/>
    </row>
    <row r="77" spans="2:9" x14ac:dyDescent="0.25">
      <c r="B77" s="191"/>
      <c r="D77" s="192"/>
      <c r="E77" s="192"/>
      <c r="F77" s="192"/>
      <c r="G77" s="179"/>
      <c r="H77" s="179"/>
      <c r="I77" s="179"/>
    </row>
    <row r="78" spans="2:9" x14ac:dyDescent="0.25">
      <c r="B78" s="191"/>
      <c r="D78" s="192"/>
      <c r="E78" s="192"/>
      <c r="F78" s="192"/>
      <c r="G78" s="179"/>
      <c r="H78" s="179"/>
      <c r="I78" s="179"/>
    </row>
    <row r="79" spans="2:9" x14ac:dyDescent="0.25">
      <c r="B79" s="191"/>
      <c r="D79" s="192"/>
      <c r="E79" s="192"/>
      <c r="F79" s="192"/>
      <c r="G79" s="179"/>
      <c r="H79" s="179"/>
      <c r="I79" s="179"/>
    </row>
    <row r="80" spans="2:9" x14ac:dyDescent="0.25">
      <c r="B80" s="191"/>
      <c r="D80" s="192"/>
      <c r="E80" s="192"/>
      <c r="F80" s="192"/>
      <c r="G80" s="179"/>
      <c r="H80" s="179"/>
      <c r="I80" s="179"/>
    </row>
    <row r="81" spans="2:9" x14ac:dyDescent="0.25">
      <c r="B81" s="191"/>
      <c r="D81" s="192"/>
      <c r="E81" s="192"/>
      <c r="F81" s="192"/>
      <c r="G81" s="179"/>
      <c r="H81" s="179"/>
      <c r="I81" s="179"/>
    </row>
    <row r="82" spans="2:9" x14ac:dyDescent="0.25">
      <c r="B82" s="191"/>
      <c r="D82" s="192"/>
      <c r="E82" s="192"/>
      <c r="F82" s="192"/>
      <c r="G82" s="179"/>
      <c r="H82" s="179"/>
      <c r="I82" s="179"/>
    </row>
    <row r="83" spans="2:9" x14ac:dyDescent="0.25">
      <c r="B83" s="191"/>
      <c r="D83" s="192"/>
      <c r="E83" s="192"/>
      <c r="F83" s="192"/>
      <c r="G83" s="179"/>
      <c r="H83" s="179"/>
      <c r="I83" s="179"/>
    </row>
    <row r="84" spans="2:9" x14ac:dyDescent="0.25">
      <c r="B84" s="191"/>
      <c r="D84" s="192"/>
      <c r="E84" s="192"/>
      <c r="F84" s="192"/>
      <c r="G84" s="179"/>
      <c r="H84" s="179"/>
      <c r="I84" s="179"/>
    </row>
    <row r="85" spans="2:9" x14ac:dyDescent="0.25">
      <c r="B85" s="191"/>
      <c r="D85" s="192"/>
      <c r="E85" s="192"/>
      <c r="F85" s="192"/>
      <c r="G85" s="179"/>
      <c r="H85" s="179"/>
      <c r="I85" s="179"/>
    </row>
    <row r="86" spans="2:9" x14ac:dyDescent="0.25">
      <c r="B86" s="191"/>
      <c r="D86" s="192"/>
      <c r="E86" s="192"/>
      <c r="F86" s="192"/>
      <c r="G86" s="179"/>
      <c r="H86" s="179"/>
      <c r="I86" s="179"/>
    </row>
    <row r="87" spans="2:9" x14ac:dyDescent="0.25">
      <c r="B87" s="191"/>
      <c r="D87" s="192"/>
      <c r="E87" s="192"/>
      <c r="F87" s="192"/>
      <c r="G87" s="179"/>
      <c r="H87" s="179"/>
      <c r="I87" s="179"/>
    </row>
    <row r="88" spans="2:9" x14ac:dyDescent="0.25">
      <c r="B88" s="191"/>
      <c r="G88" s="179"/>
      <c r="H88" s="179"/>
      <c r="I88" s="179"/>
    </row>
    <row r="89" spans="2:9" x14ac:dyDescent="0.25">
      <c r="B89" s="191"/>
      <c r="G89" s="179"/>
      <c r="H89" s="179"/>
      <c r="I89" s="179"/>
    </row>
    <row r="90" spans="2:9" x14ac:dyDescent="0.25">
      <c r="B90" s="191"/>
      <c r="G90" s="179"/>
      <c r="H90" s="179"/>
      <c r="I90" s="179"/>
    </row>
    <row r="91" spans="2:9" x14ac:dyDescent="0.25">
      <c r="B91" s="191"/>
      <c r="G91" s="179"/>
      <c r="H91" s="179"/>
      <c r="I91" s="179"/>
    </row>
    <row r="92" spans="2:9" x14ac:dyDescent="0.25">
      <c r="B92" s="191"/>
      <c r="G92" s="179"/>
      <c r="H92" s="179"/>
      <c r="I92" s="179"/>
    </row>
    <row r="93" spans="2:9" x14ac:dyDescent="0.25">
      <c r="B93" s="191"/>
      <c r="G93" s="179"/>
      <c r="H93" s="179"/>
      <c r="I93" s="179"/>
    </row>
    <row r="94" spans="2:9" x14ac:dyDescent="0.25">
      <c r="B94" s="191"/>
      <c r="G94" s="179"/>
      <c r="H94" s="179"/>
      <c r="I94" s="179"/>
    </row>
    <row r="95" spans="2:9" x14ac:dyDescent="0.25">
      <c r="B95" s="191"/>
      <c r="G95" s="179"/>
      <c r="H95" s="179"/>
      <c r="I95" s="179"/>
    </row>
    <row r="96" spans="2:9" x14ac:dyDescent="0.25">
      <c r="B96" s="191"/>
      <c r="G96" s="179"/>
      <c r="H96" s="179"/>
      <c r="I96" s="179"/>
    </row>
    <row r="97" spans="2:9" x14ac:dyDescent="0.25">
      <c r="B97" s="191"/>
      <c r="G97" s="179"/>
      <c r="H97" s="179"/>
      <c r="I97" s="179"/>
    </row>
    <row r="98" spans="2:9" x14ac:dyDescent="0.25">
      <c r="B98" s="191"/>
      <c r="G98" s="179"/>
      <c r="H98" s="179"/>
      <c r="I98" s="179"/>
    </row>
    <row r="99" spans="2:9" x14ac:dyDescent="0.25">
      <c r="B99" s="191"/>
      <c r="G99" s="179"/>
      <c r="H99" s="179"/>
      <c r="I99" s="179"/>
    </row>
    <row r="100" spans="2:9" x14ac:dyDescent="0.25">
      <c r="B100" s="191"/>
      <c r="G100" s="179"/>
      <c r="H100" s="179"/>
      <c r="I100" s="179"/>
    </row>
    <row r="101" spans="2:9" x14ac:dyDescent="0.25">
      <c r="B101" s="191"/>
      <c r="G101" s="179"/>
      <c r="H101" s="179"/>
      <c r="I101" s="179"/>
    </row>
    <row r="102" spans="2:9" x14ac:dyDescent="0.25">
      <c r="B102" s="191"/>
      <c r="G102" s="179"/>
      <c r="H102" s="179"/>
      <c r="I102" s="179"/>
    </row>
    <row r="103" spans="2:9" x14ac:dyDescent="0.25">
      <c r="B103" s="191"/>
      <c r="G103" s="179"/>
      <c r="H103" s="179"/>
      <c r="I103" s="179"/>
    </row>
    <row r="104" spans="2:9" x14ac:dyDescent="0.25">
      <c r="B104" s="191"/>
      <c r="G104" s="179"/>
      <c r="H104" s="179"/>
      <c r="I104" s="179"/>
    </row>
    <row r="105" spans="2:9" x14ac:dyDescent="0.25">
      <c r="B105" s="191"/>
      <c r="G105" s="179"/>
      <c r="H105" s="179"/>
      <c r="I105" s="179"/>
    </row>
    <row r="106" spans="2:9" x14ac:dyDescent="0.25">
      <c r="B106" s="191"/>
      <c r="G106" s="179"/>
      <c r="H106" s="179"/>
      <c r="I106" s="179"/>
    </row>
    <row r="107" spans="2:9" x14ac:dyDescent="0.25">
      <c r="B107" s="191"/>
      <c r="G107" s="179"/>
      <c r="H107" s="179"/>
      <c r="I107" s="179"/>
    </row>
    <row r="108" spans="2:9" x14ac:dyDescent="0.25">
      <c r="B108" s="191"/>
      <c r="G108" s="179"/>
      <c r="H108" s="179"/>
      <c r="I108" s="179"/>
    </row>
    <row r="109" spans="2:9" x14ac:dyDescent="0.25">
      <c r="B109" s="191"/>
      <c r="G109" s="179"/>
      <c r="H109" s="179"/>
      <c r="I109" s="179"/>
    </row>
    <row r="110" spans="2:9" x14ac:dyDescent="0.25">
      <c r="B110" s="191"/>
      <c r="G110" s="179"/>
      <c r="H110" s="179"/>
      <c r="I110" s="179"/>
    </row>
    <row r="111" spans="2:9" x14ac:dyDescent="0.25">
      <c r="B111" s="191"/>
      <c r="G111" s="179"/>
      <c r="H111" s="179"/>
      <c r="I111" s="179"/>
    </row>
    <row r="112" spans="2:9" x14ac:dyDescent="0.25">
      <c r="B112" s="191"/>
      <c r="G112" s="179"/>
      <c r="H112" s="179"/>
      <c r="I112" s="179"/>
    </row>
    <row r="113" spans="2:9" x14ac:dyDescent="0.25">
      <c r="B113" s="191"/>
      <c r="G113" s="179"/>
      <c r="H113" s="179"/>
      <c r="I113" s="179"/>
    </row>
    <row r="114" spans="2:9" x14ac:dyDescent="0.25">
      <c r="B114" s="191"/>
      <c r="G114" s="179"/>
      <c r="H114" s="179"/>
      <c r="I114" s="179"/>
    </row>
    <row r="115" spans="2:9" x14ac:dyDescent="0.25">
      <c r="B115" s="191"/>
      <c r="G115" s="179"/>
      <c r="H115" s="179"/>
      <c r="I115" s="179"/>
    </row>
    <row r="116" spans="2:9" x14ac:dyDescent="0.25">
      <c r="B116" s="191"/>
      <c r="G116" s="179"/>
      <c r="H116" s="179"/>
      <c r="I116" s="179"/>
    </row>
    <row r="117" spans="2:9" x14ac:dyDescent="0.25">
      <c r="B117" s="191"/>
      <c r="G117" s="179"/>
      <c r="H117" s="179"/>
      <c r="I117" s="179"/>
    </row>
    <row r="118" spans="2:9" x14ac:dyDescent="0.25">
      <c r="B118" s="191"/>
      <c r="G118" s="179"/>
      <c r="H118" s="179"/>
      <c r="I118" s="179"/>
    </row>
    <row r="119" spans="2:9" x14ac:dyDescent="0.25">
      <c r="B119" s="191"/>
      <c r="G119" s="179"/>
      <c r="H119" s="179"/>
      <c r="I119" s="179"/>
    </row>
    <row r="120" spans="2:9" x14ac:dyDescent="0.25">
      <c r="B120" s="191"/>
      <c r="G120" s="179"/>
      <c r="H120" s="179"/>
      <c r="I120" s="179"/>
    </row>
    <row r="121" spans="2:9" x14ac:dyDescent="0.25">
      <c r="B121" s="191"/>
      <c r="G121" s="179"/>
      <c r="H121" s="179"/>
      <c r="I121" s="179"/>
    </row>
    <row r="122" spans="2:9" x14ac:dyDescent="0.25">
      <c r="B122" s="191"/>
      <c r="G122" s="179"/>
      <c r="H122" s="179"/>
      <c r="I122" s="179"/>
    </row>
    <row r="123" spans="2:9" x14ac:dyDescent="0.25">
      <c r="B123" s="191"/>
      <c r="G123" s="179"/>
      <c r="H123" s="179"/>
      <c r="I123" s="179"/>
    </row>
    <row r="124" spans="2:9" x14ac:dyDescent="0.25">
      <c r="B124" s="191"/>
      <c r="G124" s="179"/>
      <c r="H124" s="179"/>
      <c r="I124" s="179"/>
    </row>
    <row r="125" spans="2:9" x14ac:dyDescent="0.25">
      <c r="B125" s="191"/>
      <c r="G125" s="179"/>
      <c r="H125" s="179"/>
      <c r="I125" s="179"/>
    </row>
    <row r="126" spans="2:9" x14ac:dyDescent="0.25">
      <c r="B126" s="191"/>
      <c r="G126" s="179"/>
      <c r="H126" s="179"/>
      <c r="I126" s="179"/>
    </row>
    <row r="127" spans="2:9" x14ac:dyDescent="0.25">
      <c r="B127" s="191"/>
      <c r="G127" s="179"/>
      <c r="H127" s="179"/>
      <c r="I127" s="179"/>
    </row>
    <row r="128" spans="2:9" x14ac:dyDescent="0.25">
      <c r="B128" s="191"/>
      <c r="G128" s="179"/>
      <c r="H128" s="179"/>
      <c r="I128" s="179"/>
    </row>
    <row r="129" spans="2:9" x14ac:dyDescent="0.25">
      <c r="B129" s="191"/>
      <c r="G129" s="179"/>
      <c r="H129" s="179"/>
      <c r="I129" s="179"/>
    </row>
    <row r="130" spans="2:9" x14ac:dyDescent="0.25">
      <c r="B130" s="191"/>
    </row>
    <row r="131" spans="2:9" x14ac:dyDescent="0.25">
      <c r="B131" s="191"/>
    </row>
    <row r="132" spans="2:9" x14ac:dyDescent="0.25">
      <c r="B132" s="191"/>
    </row>
    <row r="133" spans="2:9" x14ac:dyDescent="0.25">
      <c r="B133" s="191"/>
    </row>
    <row r="134" spans="2:9" x14ac:dyDescent="0.25">
      <c r="B134" s="191"/>
    </row>
    <row r="135" spans="2:9" x14ac:dyDescent="0.25">
      <c r="B135" s="191"/>
    </row>
    <row r="136" spans="2:9" x14ac:dyDescent="0.25">
      <c r="B136" s="191"/>
    </row>
    <row r="137" spans="2:9" x14ac:dyDescent="0.25">
      <c r="B137" s="191"/>
    </row>
    <row r="138" spans="2:9" x14ac:dyDescent="0.25">
      <c r="B138" s="191"/>
    </row>
    <row r="139" spans="2:9" x14ac:dyDescent="0.25">
      <c r="B139" s="191"/>
    </row>
    <row r="140" spans="2:9" x14ac:dyDescent="0.25">
      <c r="B140" s="191"/>
    </row>
    <row r="141" spans="2:9" x14ac:dyDescent="0.25">
      <c r="B141" s="191"/>
    </row>
    <row r="142" spans="2:9" x14ac:dyDescent="0.25">
      <c r="B142" s="191"/>
    </row>
    <row r="143" spans="2:9" x14ac:dyDescent="0.25">
      <c r="B143" s="191"/>
    </row>
    <row r="144" spans="2:9" x14ac:dyDescent="0.25">
      <c r="B144" s="191"/>
    </row>
    <row r="145" spans="2:2" x14ac:dyDescent="0.25">
      <c r="B145" s="191"/>
    </row>
    <row r="146" spans="2:2" x14ac:dyDescent="0.25">
      <c r="B146" s="191"/>
    </row>
    <row r="147" spans="2:2" x14ac:dyDescent="0.25">
      <c r="B147" s="191"/>
    </row>
    <row r="148" spans="2:2" x14ac:dyDescent="0.25">
      <c r="B148" s="191"/>
    </row>
    <row r="149" spans="2:2" x14ac:dyDescent="0.25">
      <c r="B149" s="191"/>
    </row>
    <row r="150" spans="2:2" x14ac:dyDescent="0.25">
      <c r="B150" s="191"/>
    </row>
    <row r="151" spans="2:2" x14ac:dyDescent="0.25">
      <c r="B151" s="191"/>
    </row>
    <row r="152" spans="2:2" x14ac:dyDescent="0.25">
      <c r="B152" s="191"/>
    </row>
    <row r="153" spans="2:2" x14ac:dyDescent="0.25">
      <c r="B153" s="191"/>
    </row>
    <row r="154" spans="2:2" x14ac:dyDescent="0.25">
      <c r="B154" s="191"/>
    </row>
    <row r="155" spans="2:2" x14ac:dyDescent="0.25">
      <c r="B155" s="191"/>
    </row>
    <row r="156" spans="2:2" x14ac:dyDescent="0.25">
      <c r="B156" s="191"/>
    </row>
    <row r="157" spans="2:2" x14ac:dyDescent="0.25">
      <c r="B157" s="191"/>
    </row>
    <row r="158" spans="2:2" x14ac:dyDescent="0.25">
      <c r="B158" s="191"/>
    </row>
    <row r="159" spans="2:2" x14ac:dyDescent="0.25">
      <c r="B159" s="191"/>
    </row>
    <row r="160" spans="2:2" x14ac:dyDescent="0.25">
      <c r="B160" s="191"/>
    </row>
    <row r="161" spans="2:2" x14ac:dyDescent="0.25">
      <c r="B161" s="191"/>
    </row>
    <row r="162" spans="2:2" x14ac:dyDescent="0.25">
      <c r="B162" s="191"/>
    </row>
    <row r="163" spans="2:2" x14ac:dyDescent="0.25">
      <c r="B163" s="191"/>
    </row>
    <row r="164" spans="2:2" x14ac:dyDescent="0.25">
      <c r="B164" s="191"/>
    </row>
    <row r="165" spans="2:2" x14ac:dyDescent="0.25">
      <c r="B165" s="191"/>
    </row>
    <row r="166" spans="2:2" x14ac:dyDescent="0.25">
      <c r="B166" s="191"/>
    </row>
    <row r="167" spans="2:2" x14ac:dyDescent="0.25">
      <c r="B167" s="191"/>
    </row>
    <row r="168" spans="2:2" x14ac:dyDescent="0.25">
      <c r="B168" s="191"/>
    </row>
    <row r="169" spans="2:2" x14ac:dyDescent="0.25">
      <c r="B169" s="191"/>
    </row>
    <row r="170" spans="2:2" x14ac:dyDescent="0.25">
      <c r="B170" s="191"/>
    </row>
    <row r="171" spans="2:2" x14ac:dyDescent="0.25">
      <c r="B171" s="191"/>
    </row>
    <row r="172" spans="2:2" x14ac:dyDescent="0.25">
      <c r="B172" s="191"/>
    </row>
    <row r="173" spans="2:2" x14ac:dyDescent="0.25">
      <c r="B173" s="191"/>
    </row>
    <row r="174" spans="2:2" x14ac:dyDescent="0.25">
      <c r="B174" s="191"/>
    </row>
    <row r="175" spans="2:2" x14ac:dyDescent="0.25">
      <c r="B175" s="191"/>
    </row>
    <row r="176" spans="2:2" x14ac:dyDescent="0.25">
      <c r="B176" s="191"/>
    </row>
    <row r="177" spans="2:2" x14ac:dyDescent="0.25">
      <c r="B177" s="191"/>
    </row>
    <row r="178" spans="2:2" x14ac:dyDescent="0.25">
      <c r="B178" s="191"/>
    </row>
    <row r="179" spans="2:2" x14ac:dyDescent="0.25">
      <c r="B179" s="191"/>
    </row>
    <row r="180" spans="2:2" x14ac:dyDescent="0.25">
      <c r="B180" s="191"/>
    </row>
    <row r="181" spans="2:2" x14ac:dyDescent="0.25">
      <c r="B181" s="191"/>
    </row>
    <row r="182" spans="2:2" x14ac:dyDescent="0.25">
      <c r="B182" s="191"/>
    </row>
    <row r="183" spans="2:2" x14ac:dyDescent="0.25">
      <c r="B183" s="191"/>
    </row>
    <row r="184" spans="2:2" x14ac:dyDescent="0.25">
      <c r="B184" s="191"/>
    </row>
    <row r="185" spans="2:2" x14ac:dyDescent="0.25">
      <c r="B185" s="191"/>
    </row>
    <row r="186" spans="2:2" x14ac:dyDescent="0.25">
      <c r="B186" s="191"/>
    </row>
    <row r="187" spans="2:2" x14ac:dyDescent="0.25">
      <c r="B187" s="191"/>
    </row>
    <row r="188" spans="2:2" x14ac:dyDescent="0.25">
      <c r="B188" s="191"/>
    </row>
    <row r="189" spans="2:2" x14ac:dyDescent="0.25">
      <c r="B189" s="191"/>
    </row>
    <row r="190" spans="2:2" x14ac:dyDescent="0.25">
      <c r="B190" s="191"/>
    </row>
    <row r="191" spans="2:2" x14ac:dyDescent="0.25">
      <c r="B191" s="191"/>
    </row>
    <row r="192" spans="2:2" x14ac:dyDescent="0.25">
      <c r="B192" s="191"/>
    </row>
    <row r="193" spans="2:2" x14ac:dyDescent="0.25">
      <c r="B193" s="191"/>
    </row>
    <row r="194" spans="2:2" x14ac:dyDescent="0.25">
      <c r="B194" s="191"/>
    </row>
    <row r="195" spans="2:2" x14ac:dyDescent="0.25">
      <c r="B195" s="191"/>
    </row>
    <row r="196" spans="2:2" x14ac:dyDescent="0.25">
      <c r="B196" s="191"/>
    </row>
    <row r="197" spans="2:2" x14ac:dyDescent="0.25">
      <c r="B197" s="191"/>
    </row>
    <row r="198" spans="2:2" x14ac:dyDescent="0.25">
      <c r="B198" s="191"/>
    </row>
    <row r="199" spans="2:2" x14ac:dyDescent="0.25">
      <c r="B199" s="191"/>
    </row>
    <row r="200" spans="2:2" x14ac:dyDescent="0.25">
      <c r="B200" s="191"/>
    </row>
    <row r="201" spans="2:2" x14ac:dyDescent="0.25">
      <c r="B201" s="191"/>
    </row>
    <row r="202" spans="2:2" x14ac:dyDescent="0.25">
      <c r="B202" s="191"/>
    </row>
    <row r="203" spans="2:2" x14ac:dyDescent="0.25">
      <c r="B203" s="191"/>
    </row>
    <row r="204" spans="2:2" x14ac:dyDescent="0.25">
      <c r="B204" s="191"/>
    </row>
    <row r="205" spans="2:2" x14ac:dyDescent="0.25">
      <c r="B205" s="191"/>
    </row>
    <row r="206" spans="2:2" x14ac:dyDescent="0.25">
      <c r="B206" s="191"/>
    </row>
  </sheetData>
  <sheetProtection formatRows="0"/>
  <mergeCells count="4">
    <mergeCell ref="A1:J1"/>
    <mergeCell ref="A2:J2"/>
    <mergeCell ref="A3:J3"/>
    <mergeCell ref="A6:J6"/>
  </mergeCells>
  <pageMargins left="0.6" right="0.6" top="0.5" bottom="0.75" header="0.5" footer="0.5"/>
  <pageSetup scale="91" orientation="landscape" horizontalDpi="300" verticalDpi="300" r:id="rId1"/>
  <headerFooter alignWithMargins="0"/>
  <colBreaks count="1" manualBreakCount="1">
    <brk id="1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92"/>
  <sheetViews>
    <sheetView showGridLines="0" zoomScaleNormal="100" workbookViewId="0">
      <selection activeCell="B8" sqref="B8"/>
    </sheetView>
  </sheetViews>
  <sheetFormatPr defaultColWidth="9.109375" defaultRowHeight="13.8" x14ac:dyDescent="0.25"/>
  <cols>
    <col min="1" max="1" width="43" style="194" bestFit="1" customWidth="1"/>
    <col min="2" max="2" width="11.109375" style="194" customWidth="1"/>
    <col min="3" max="3" width="10" style="194" bestFit="1" customWidth="1"/>
    <col min="4" max="5" width="11.77734375" style="194" customWidth="1"/>
    <col min="6" max="6" width="11.77734375" style="200" customWidth="1"/>
    <col min="7" max="13" width="11.77734375" style="194" customWidth="1"/>
    <col min="14" max="16384" width="9.109375" style="194"/>
  </cols>
  <sheetData>
    <row r="1" spans="1:13" ht="18" x14ac:dyDescent="0.3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18" x14ac:dyDescent="0.35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8" x14ac:dyDescent="0.35">
      <c r="A3" s="193" t="s">
        <v>116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x14ac:dyDescent="0.25">
      <c r="A4" s="195" t="str">
        <f>"Proposal Date: "&amp;TEXT('1GENERAL INFO'!D25, "mm/dd/yy")&amp; " to " &amp;TEXT('1GENERAL INFO'!D26, "mm/dd/yy")</f>
        <v>Proposal Date: 01/00/00 to 01/00/00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x14ac:dyDescent="0.25">
      <c r="A5" s="196"/>
      <c r="B5" s="196"/>
      <c r="C5" s="196"/>
      <c r="D5" s="196"/>
      <c r="E5" s="196"/>
      <c r="F5" s="196"/>
      <c r="G5" s="196"/>
    </row>
    <row r="6" spans="1:13" x14ac:dyDescent="0.25">
      <c r="A6" s="197" t="s">
        <v>117</v>
      </c>
      <c r="D6" s="198" t="s">
        <v>55</v>
      </c>
      <c r="E6" s="198" t="s">
        <v>56</v>
      </c>
      <c r="F6" s="198" t="s">
        <v>57</v>
      </c>
      <c r="G6" s="198" t="s">
        <v>58</v>
      </c>
      <c r="H6" s="198" t="s">
        <v>59</v>
      </c>
      <c r="I6" s="198" t="s">
        <v>60</v>
      </c>
      <c r="J6" s="198" t="s">
        <v>61</v>
      </c>
      <c r="K6" s="198" t="s">
        <v>62</v>
      </c>
      <c r="L6" s="198" t="s">
        <v>63</v>
      </c>
      <c r="M6" s="198" t="s">
        <v>64</v>
      </c>
    </row>
    <row r="7" spans="1:13" ht="27.6" customHeight="1" x14ac:dyDescent="0.25">
      <c r="A7" s="197"/>
      <c r="D7" s="199">
        <f>'3SALARIES '!H7</f>
        <v>0</v>
      </c>
      <c r="E7" s="199">
        <f>'3SALARIES '!I7</f>
        <v>0</v>
      </c>
      <c r="F7" s="199">
        <f>'3SALARIES '!J7</f>
        <v>0</v>
      </c>
      <c r="G7" s="199">
        <f>'3SALARIES '!K7</f>
        <v>0</v>
      </c>
      <c r="H7" s="199">
        <f>'3SALARIES '!L7</f>
        <v>0</v>
      </c>
      <c r="I7" s="199">
        <f>'3SALARIES '!M7</f>
        <v>0</v>
      </c>
      <c r="J7" s="199">
        <f>'3SALARIES '!N7</f>
        <v>0</v>
      </c>
      <c r="K7" s="199">
        <f>'3SALARIES '!O7</f>
        <v>0</v>
      </c>
      <c r="L7" s="199">
        <f>'3SALARIES '!P7</f>
        <v>0</v>
      </c>
      <c r="M7" s="199">
        <f>'3SALARIES '!Q7</f>
        <v>0</v>
      </c>
    </row>
    <row r="8" spans="1:13" x14ac:dyDescent="0.25">
      <c r="A8" s="197" t="s">
        <v>118</v>
      </c>
      <c r="G8" s="200"/>
      <c r="H8" s="200"/>
      <c r="I8" s="200"/>
      <c r="J8" s="200"/>
      <c r="K8" s="200"/>
      <c r="L8" s="200"/>
      <c r="M8" s="200"/>
    </row>
    <row r="9" spans="1:13" x14ac:dyDescent="0.25">
      <c r="A9" s="77" t="s">
        <v>78</v>
      </c>
      <c r="B9" s="201" t="s">
        <v>119</v>
      </c>
      <c r="C9" s="80" t="s">
        <v>120</v>
      </c>
      <c r="D9" s="202" t="s">
        <v>121</v>
      </c>
      <c r="E9" s="202"/>
      <c r="F9" s="202"/>
      <c r="G9" s="202"/>
      <c r="H9" s="202"/>
      <c r="I9" s="202"/>
      <c r="J9" s="202"/>
      <c r="K9" s="202"/>
      <c r="L9" s="202"/>
      <c r="M9" s="202"/>
    </row>
    <row r="10" spans="1:13" x14ac:dyDescent="0.25">
      <c r="A10" s="100">
        <f>'3SALARIES '!A9</f>
        <v>0</v>
      </c>
      <c r="B10" s="203">
        <f>'3SALARIES '!G9</f>
        <v>0</v>
      </c>
      <c r="C10" s="204"/>
      <c r="D10" s="205">
        <f>'3SALARIES '!H9</f>
        <v>0</v>
      </c>
      <c r="E10" s="205">
        <f>'3SALARIES '!I9</f>
        <v>0</v>
      </c>
      <c r="F10" s="205">
        <f>'3SALARIES '!J9</f>
        <v>0</v>
      </c>
      <c r="G10" s="205">
        <f>'3SALARIES '!K9</f>
        <v>0</v>
      </c>
      <c r="H10" s="205">
        <f>'3SALARIES '!L9</f>
        <v>0</v>
      </c>
      <c r="I10" s="205">
        <f>'3SALARIES '!M9</f>
        <v>0</v>
      </c>
      <c r="J10" s="205">
        <f>'3SALARIES '!N9</f>
        <v>0</v>
      </c>
      <c r="K10" s="205">
        <f>'3SALARIES '!O9</f>
        <v>0</v>
      </c>
      <c r="L10" s="205">
        <f>'3SALARIES '!P9</f>
        <v>0</v>
      </c>
      <c r="M10" s="205">
        <f>'3SALARIES '!Q9</f>
        <v>0</v>
      </c>
    </row>
    <row r="11" spans="1:13" x14ac:dyDescent="0.25">
      <c r="A11" s="100">
        <f>'3SALARIES '!A12</f>
        <v>0</v>
      </c>
      <c r="B11" s="203">
        <f>'3SALARIES '!G12</f>
        <v>0</v>
      </c>
      <c r="C11" s="206"/>
      <c r="D11" s="205">
        <f>'3SALARIES '!H12</f>
        <v>0</v>
      </c>
      <c r="E11" s="205">
        <f>'3SALARIES '!I12</f>
        <v>0</v>
      </c>
      <c r="F11" s="205">
        <f>'3SALARIES '!J12</f>
        <v>0</v>
      </c>
      <c r="G11" s="205">
        <f>'3SALARIES '!K12</f>
        <v>0</v>
      </c>
      <c r="H11" s="205">
        <f>'3SALARIES '!L12</f>
        <v>0</v>
      </c>
      <c r="I11" s="205">
        <f>'3SALARIES '!M12</f>
        <v>0</v>
      </c>
      <c r="J11" s="205">
        <f>'3SALARIES '!N12</f>
        <v>0</v>
      </c>
      <c r="K11" s="205">
        <f>'3SALARIES '!O12</f>
        <v>0</v>
      </c>
      <c r="L11" s="205">
        <f>'3SALARIES '!P12</f>
        <v>0</v>
      </c>
      <c r="M11" s="205">
        <f>'3SALARIES '!Q12</f>
        <v>0</v>
      </c>
    </row>
    <row r="12" spans="1:13" x14ac:dyDescent="0.25">
      <c r="A12" s="100">
        <f>'3SALARIES '!A15</f>
        <v>0</v>
      </c>
      <c r="B12" s="203">
        <f>'3SALARIES '!G15</f>
        <v>0</v>
      </c>
      <c r="C12" s="206"/>
      <c r="D12" s="205">
        <f>'3SALARIES '!H15</f>
        <v>0</v>
      </c>
      <c r="E12" s="205">
        <f>'3SALARIES '!I15</f>
        <v>0</v>
      </c>
      <c r="F12" s="205">
        <f>'3SALARIES '!J15</f>
        <v>0</v>
      </c>
      <c r="G12" s="205">
        <f>'3SALARIES '!K15</f>
        <v>0</v>
      </c>
      <c r="H12" s="205">
        <f>'3SALARIES '!L15</f>
        <v>0</v>
      </c>
      <c r="I12" s="205">
        <f>'3SALARIES '!M15</f>
        <v>0</v>
      </c>
      <c r="J12" s="205">
        <f>'3SALARIES '!N15</f>
        <v>0</v>
      </c>
      <c r="K12" s="205">
        <f>'3SALARIES '!O15</f>
        <v>0</v>
      </c>
      <c r="L12" s="205">
        <f>'3SALARIES '!P15</f>
        <v>0</v>
      </c>
      <c r="M12" s="205">
        <f>'3SALARIES '!Q15</f>
        <v>0</v>
      </c>
    </row>
    <row r="13" spans="1:13" x14ac:dyDescent="0.25">
      <c r="A13" s="100">
        <f>'3SALARIES '!A18</f>
        <v>0</v>
      </c>
      <c r="B13" s="203">
        <f>'3SALARIES '!G18</f>
        <v>0</v>
      </c>
      <c r="C13" s="206"/>
      <c r="D13" s="205">
        <f>'3SALARIES '!H18</f>
        <v>0</v>
      </c>
      <c r="E13" s="205">
        <f>'3SALARIES '!I18</f>
        <v>0</v>
      </c>
      <c r="F13" s="205">
        <f>'3SALARIES '!J18</f>
        <v>0</v>
      </c>
      <c r="G13" s="205">
        <f>'3SALARIES '!K18</f>
        <v>0</v>
      </c>
      <c r="H13" s="205">
        <f>'3SALARIES '!L18</f>
        <v>0</v>
      </c>
      <c r="I13" s="205">
        <f>'3SALARIES '!M18</f>
        <v>0</v>
      </c>
      <c r="J13" s="205">
        <f>'3SALARIES '!N18</f>
        <v>0</v>
      </c>
      <c r="K13" s="205">
        <f>'3SALARIES '!O18</f>
        <v>0</v>
      </c>
      <c r="L13" s="205">
        <f>'3SALARIES '!P18</f>
        <v>0</v>
      </c>
      <c r="M13" s="205">
        <f>'3SALARIES '!Q18</f>
        <v>0</v>
      </c>
    </row>
    <row r="14" spans="1:13" x14ac:dyDescent="0.25">
      <c r="A14" s="100">
        <f>'3SALARIES '!A21</f>
        <v>0</v>
      </c>
      <c r="B14" s="203">
        <f>'3SALARIES '!G21</f>
        <v>0</v>
      </c>
      <c r="C14" s="206"/>
      <c r="D14" s="205">
        <f>'3SALARIES '!H21</f>
        <v>0</v>
      </c>
      <c r="E14" s="205">
        <f>'3SALARIES '!I21</f>
        <v>0</v>
      </c>
      <c r="F14" s="205">
        <f>'3SALARIES '!J21</f>
        <v>0</v>
      </c>
      <c r="G14" s="205">
        <f>'3SALARIES '!K21</f>
        <v>0</v>
      </c>
      <c r="H14" s="205">
        <f>'3SALARIES '!L21</f>
        <v>0</v>
      </c>
      <c r="I14" s="205">
        <f>'3SALARIES '!M21</f>
        <v>0</v>
      </c>
      <c r="J14" s="205">
        <f>'3SALARIES '!N21</f>
        <v>0</v>
      </c>
      <c r="K14" s="205">
        <f>'3SALARIES '!O21</f>
        <v>0</v>
      </c>
      <c r="L14" s="205">
        <f>'3SALARIES '!P21</f>
        <v>0</v>
      </c>
      <c r="M14" s="205">
        <f>'3SALARIES '!Q21</f>
        <v>0</v>
      </c>
    </row>
    <row r="15" spans="1:13" x14ac:dyDescent="0.25">
      <c r="A15" s="100">
        <f>'3SALARIES '!A24</f>
        <v>0</v>
      </c>
      <c r="B15" s="203">
        <f>'3SALARIES '!G24</f>
        <v>0</v>
      </c>
      <c r="C15" s="206"/>
      <c r="D15" s="205">
        <f>'3SALARIES '!H24</f>
        <v>0</v>
      </c>
      <c r="E15" s="205">
        <f>'3SALARIES '!I24</f>
        <v>0</v>
      </c>
      <c r="F15" s="205">
        <f>'3SALARIES '!J24</f>
        <v>0</v>
      </c>
      <c r="G15" s="205">
        <f>'3SALARIES '!K24</f>
        <v>0</v>
      </c>
      <c r="H15" s="205">
        <f>'3SALARIES '!L24</f>
        <v>0</v>
      </c>
      <c r="I15" s="205">
        <f>'3SALARIES '!M24</f>
        <v>0</v>
      </c>
      <c r="J15" s="205">
        <f>'3SALARIES '!N24</f>
        <v>0</v>
      </c>
      <c r="K15" s="205">
        <f>'3SALARIES '!O24</f>
        <v>0</v>
      </c>
      <c r="L15" s="205">
        <f>'3SALARIES '!P24</f>
        <v>0</v>
      </c>
      <c r="M15" s="205">
        <f>'3SALARIES '!Q24</f>
        <v>0</v>
      </c>
    </row>
    <row r="16" spans="1:13" x14ac:dyDescent="0.25">
      <c r="A16" s="100">
        <f>'3SALARIES '!A27</f>
        <v>0</v>
      </c>
      <c r="B16" s="203">
        <f>'3SALARIES '!G27</f>
        <v>0</v>
      </c>
      <c r="C16" s="206"/>
      <c r="D16" s="205">
        <f>'3SALARIES '!H27</f>
        <v>0</v>
      </c>
      <c r="E16" s="205">
        <f>'3SALARIES '!I27</f>
        <v>0</v>
      </c>
      <c r="F16" s="205">
        <f>'3SALARIES '!J27</f>
        <v>0</v>
      </c>
      <c r="G16" s="205">
        <f>'3SALARIES '!K27</f>
        <v>0</v>
      </c>
      <c r="H16" s="205">
        <f>'3SALARIES '!L27</f>
        <v>0</v>
      </c>
      <c r="I16" s="205">
        <f>'3SALARIES '!M27</f>
        <v>0</v>
      </c>
      <c r="J16" s="205">
        <f>'3SALARIES '!N27</f>
        <v>0</v>
      </c>
      <c r="K16" s="205">
        <f>'3SALARIES '!O27</f>
        <v>0</v>
      </c>
      <c r="L16" s="205">
        <f>'3SALARIES '!P27</f>
        <v>0</v>
      </c>
      <c r="M16" s="205">
        <f>'3SALARIES '!Q27</f>
        <v>0</v>
      </c>
    </row>
    <row r="17" spans="1:13" x14ac:dyDescent="0.25">
      <c r="A17" s="100"/>
      <c r="B17" s="207"/>
      <c r="C17" s="206"/>
      <c r="D17" s="208"/>
      <c r="E17" s="209"/>
      <c r="F17" s="209"/>
      <c r="G17" s="209"/>
      <c r="H17" s="209"/>
      <c r="I17" s="209"/>
      <c r="J17" s="209"/>
      <c r="K17" s="209"/>
      <c r="L17" s="209"/>
      <c r="M17" s="209"/>
    </row>
    <row r="18" spans="1:13" x14ac:dyDescent="0.25">
      <c r="A18" s="210" t="str">
        <f>"SUBTOTAL "&amp;A8</f>
        <v>SUBTOTAL SALARIES &amp; FRINGE BENEFITS</v>
      </c>
      <c r="B18" s="207">
        <f>SUM(B10:B17)</f>
        <v>0</v>
      </c>
      <c r="C18" s="211"/>
      <c r="D18" s="208">
        <f t="shared" ref="D18:M18" si="0">SUM(D10:D16)</f>
        <v>0</v>
      </c>
      <c r="E18" s="208">
        <f t="shared" si="0"/>
        <v>0</v>
      </c>
      <c r="F18" s="208">
        <f t="shared" si="0"/>
        <v>0</v>
      </c>
      <c r="G18" s="208">
        <f t="shared" si="0"/>
        <v>0</v>
      </c>
      <c r="H18" s="208">
        <f t="shared" si="0"/>
        <v>0</v>
      </c>
      <c r="I18" s="208">
        <f t="shared" si="0"/>
        <v>0</v>
      </c>
      <c r="J18" s="208">
        <f t="shared" si="0"/>
        <v>0</v>
      </c>
      <c r="K18" s="208">
        <f t="shared" si="0"/>
        <v>0</v>
      </c>
      <c r="L18" s="208">
        <f t="shared" si="0"/>
        <v>0</v>
      </c>
      <c r="M18" s="208">
        <f t="shared" si="0"/>
        <v>0</v>
      </c>
    </row>
    <row r="19" spans="1:13" x14ac:dyDescent="0.25">
      <c r="B19" s="212"/>
      <c r="C19" s="212"/>
      <c r="D19" s="212"/>
      <c r="E19" s="212"/>
      <c r="F19" s="194"/>
    </row>
    <row r="20" spans="1:13" x14ac:dyDescent="0.25">
      <c r="A20" s="197" t="s">
        <v>122</v>
      </c>
      <c r="B20" s="213"/>
      <c r="C20" s="213" t="s">
        <v>120</v>
      </c>
      <c r="D20" s="214">
        <v>0</v>
      </c>
      <c r="E20" s="214">
        <v>0</v>
      </c>
      <c r="F20" s="214">
        <v>0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</row>
    <row r="21" spans="1:13" x14ac:dyDescent="0.25">
      <c r="A21" s="115"/>
      <c r="B21" s="215">
        <v>0</v>
      </c>
      <c r="C21" s="216"/>
      <c r="D21" s="217">
        <f t="shared" ref="D21:M25" si="1">$B21*D$20</f>
        <v>0</v>
      </c>
      <c r="E21" s="217">
        <f t="shared" si="1"/>
        <v>0</v>
      </c>
      <c r="F21" s="217">
        <f t="shared" si="1"/>
        <v>0</v>
      </c>
      <c r="G21" s="217">
        <f t="shared" si="1"/>
        <v>0</v>
      </c>
      <c r="H21" s="217">
        <f t="shared" si="1"/>
        <v>0</v>
      </c>
      <c r="I21" s="217">
        <f t="shared" si="1"/>
        <v>0</v>
      </c>
      <c r="J21" s="217">
        <f t="shared" si="1"/>
        <v>0</v>
      </c>
      <c r="K21" s="217">
        <f t="shared" si="1"/>
        <v>0</v>
      </c>
      <c r="L21" s="217">
        <f t="shared" si="1"/>
        <v>0</v>
      </c>
      <c r="M21" s="217">
        <f t="shared" si="1"/>
        <v>0</v>
      </c>
    </row>
    <row r="22" spans="1:13" x14ac:dyDescent="0.25">
      <c r="A22" s="116"/>
      <c r="B22" s="215">
        <v>0</v>
      </c>
      <c r="C22" s="218"/>
      <c r="D22" s="217">
        <f>$B22*D$20</f>
        <v>0</v>
      </c>
      <c r="E22" s="217">
        <f t="shared" si="1"/>
        <v>0</v>
      </c>
      <c r="F22" s="217">
        <f t="shared" si="1"/>
        <v>0</v>
      </c>
      <c r="G22" s="217">
        <f t="shared" si="1"/>
        <v>0</v>
      </c>
      <c r="H22" s="217">
        <f t="shared" si="1"/>
        <v>0</v>
      </c>
      <c r="I22" s="217">
        <f t="shared" si="1"/>
        <v>0</v>
      </c>
      <c r="J22" s="217">
        <f t="shared" si="1"/>
        <v>0</v>
      </c>
      <c r="K22" s="217">
        <f t="shared" si="1"/>
        <v>0</v>
      </c>
      <c r="L22" s="217">
        <f t="shared" si="1"/>
        <v>0</v>
      </c>
      <c r="M22" s="217">
        <f t="shared" si="1"/>
        <v>0</v>
      </c>
    </row>
    <row r="23" spans="1:13" x14ac:dyDescent="0.25">
      <c r="A23" s="116"/>
      <c r="B23" s="215">
        <v>0</v>
      </c>
      <c r="C23" s="218"/>
      <c r="D23" s="217">
        <f t="shared" ref="D23:D24" si="2">$B23*D$20</f>
        <v>0</v>
      </c>
      <c r="E23" s="217">
        <f t="shared" si="1"/>
        <v>0</v>
      </c>
      <c r="F23" s="217">
        <f t="shared" si="1"/>
        <v>0</v>
      </c>
      <c r="G23" s="217">
        <f t="shared" si="1"/>
        <v>0</v>
      </c>
      <c r="H23" s="217">
        <f t="shared" si="1"/>
        <v>0</v>
      </c>
      <c r="I23" s="217">
        <f t="shared" si="1"/>
        <v>0</v>
      </c>
      <c r="J23" s="217">
        <f t="shared" si="1"/>
        <v>0</v>
      </c>
      <c r="K23" s="217">
        <f t="shared" si="1"/>
        <v>0</v>
      </c>
      <c r="L23" s="217">
        <f t="shared" si="1"/>
        <v>0</v>
      </c>
      <c r="M23" s="217">
        <f t="shared" si="1"/>
        <v>0</v>
      </c>
    </row>
    <row r="24" spans="1:13" x14ac:dyDescent="0.25">
      <c r="A24" s="116"/>
      <c r="B24" s="215">
        <v>0</v>
      </c>
      <c r="C24" s="218"/>
      <c r="D24" s="217">
        <f t="shared" si="2"/>
        <v>0</v>
      </c>
      <c r="E24" s="217">
        <f t="shared" si="1"/>
        <v>0</v>
      </c>
      <c r="F24" s="217">
        <f t="shared" si="1"/>
        <v>0</v>
      </c>
      <c r="G24" s="217">
        <f t="shared" si="1"/>
        <v>0</v>
      </c>
      <c r="H24" s="217">
        <f t="shared" si="1"/>
        <v>0</v>
      </c>
      <c r="I24" s="217">
        <f t="shared" si="1"/>
        <v>0</v>
      </c>
      <c r="J24" s="217">
        <f t="shared" si="1"/>
        <v>0</v>
      </c>
      <c r="K24" s="217">
        <f t="shared" si="1"/>
        <v>0</v>
      </c>
      <c r="L24" s="217">
        <f t="shared" si="1"/>
        <v>0</v>
      </c>
      <c r="M24" s="217">
        <f t="shared" si="1"/>
        <v>0</v>
      </c>
    </row>
    <row r="25" spans="1:13" x14ac:dyDescent="0.25">
      <c r="A25" s="116"/>
      <c r="B25" s="215">
        <v>0</v>
      </c>
      <c r="C25" s="218"/>
      <c r="D25" s="217">
        <f t="shared" si="1"/>
        <v>0</v>
      </c>
      <c r="E25" s="217">
        <f t="shared" si="1"/>
        <v>0</v>
      </c>
      <c r="F25" s="217">
        <f t="shared" si="1"/>
        <v>0</v>
      </c>
      <c r="G25" s="217">
        <f t="shared" si="1"/>
        <v>0</v>
      </c>
      <c r="H25" s="217">
        <f t="shared" si="1"/>
        <v>0</v>
      </c>
      <c r="I25" s="217">
        <f t="shared" si="1"/>
        <v>0</v>
      </c>
      <c r="J25" s="217">
        <f t="shared" si="1"/>
        <v>0</v>
      </c>
      <c r="K25" s="217">
        <f t="shared" si="1"/>
        <v>0</v>
      </c>
      <c r="L25" s="217">
        <f t="shared" si="1"/>
        <v>0</v>
      </c>
      <c r="M25" s="217">
        <f t="shared" si="1"/>
        <v>0</v>
      </c>
    </row>
    <row r="26" spans="1:13" x14ac:dyDescent="0.25">
      <c r="A26" s="116"/>
      <c r="B26" s="215"/>
      <c r="C26" s="218"/>
      <c r="D26" s="219"/>
      <c r="E26" s="220"/>
      <c r="F26" s="220"/>
      <c r="G26" s="220"/>
      <c r="H26" s="220"/>
      <c r="I26" s="220"/>
      <c r="J26" s="220"/>
      <c r="K26" s="220"/>
      <c r="L26" s="220"/>
      <c r="M26" s="220"/>
    </row>
    <row r="27" spans="1:13" x14ac:dyDescent="0.25">
      <c r="A27" s="210" t="str">
        <f>"SUBTOTAL "&amp;(LEFT(A20,8))</f>
        <v>SUBTOTAL SERVICES</v>
      </c>
      <c r="B27" s="203">
        <f>SUM(B21:B26)</f>
        <v>0</v>
      </c>
      <c r="C27" s="221"/>
      <c r="D27" s="217">
        <f t="shared" ref="D27:M27" si="3">SUM(D21:D26)</f>
        <v>0</v>
      </c>
      <c r="E27" s="217">
        <f t="shared" si="3"/>
        <v>0</v>
      </c>
      <c r="F27" s="217">
        <f t="shared" si="3"/>
        <v>0</v>
      </c>
      <c r="G27" s="217">
        <f t="shared" si="3"/>
        <v>0</v>
      </c>
      <c r="H27" s="217">
        <f t="shared" si="3"/>
        <v>0</v>
      </c>
      <c r="I27" s="217">
        <f t="shared" si="3"/>
        <v>0</v>
      </c>
      <c r="J27" s="217">
        <f t="shared" si="3"/>
        <v>0</v>
      </c>
      <c r="K27" s="217">
        <f t="shared" si="3"/>
        <v>0</v>
      </c>
      <c r="L27" s="217">
        <f t="shared" si="3"/>
        <v>0</v>
      </c>
      <c r="M27" s="217">
        <f t="shared" si="3"/>
        <v>0</v>
      </c>
    </row>
    <row r="28" spans="1:13" x14ac:dyDescent="0.25"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</row>
    <row r="29" spans="1:13" x14ac:dyDescent="0.25">
      <c r="A29" s="197" t="s">
        <v>123</v>
      </c>
      <c r="B29" s="213"/>
      <c r="C29" s="213" t="s">
        <v>120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</row>
    <row r="30" spans="1:13" x14ac:dyDescent="0.25">
      <c r="A30" s="115"/>
      <c r="B30" s="215">
        <v>0</v>
      </c>
      <c r="C30" s="223"/>
      <c r="D30" s="220">
        <f t="shared" ref="D30:M35" si="4">$B30*D$29</f>
        <v>0</v>
      </c>
      <c r="E30" s="220">
        <f t="shared" si="4"/>
        <v>0</v>
      </c>
      <c r="F30" s="220">
        <f t="shared" si="4"/>
        <v>0</v>
      </c>
      <c r="G30" s="220">
        <f>$B30*G$29</f>
        <v>0</v>
      </c>
      <c r="H30" s="220">
        <f>$B30*H$29</f>
        <v>0</v>
      </c>
      <c r="I30" s="220">
        <f t="shared" ref="I30:M35" si="5">$B30*I$29</f>
        <v>0</v>
      </c>
      <c r="J30" s="220">
        <f t="shared" si="5"/>
        <v>0</v>
      </c>
      <c r="K30" s="220">
        <f t="shared" si="5"/>
        <v>0</v>
      </c>
      <c r="L30" s="220">
        <f t="shared" si="5"/>
        <v>0</v>
      </c>
      <c r="M30" s="220">
        <f t="shared" si="5"/>
        <v>0</v>
      </c>
    </row>
    <row r="31" spans="1:13" x14ac:dyDescent="0.25">
      <c r="A31" s="115"/>
      <c r="B31" s="215">
        <v>0</v>
      </c>
      <c r="C31" s="218"/>
      <c r="D31" s="220">
        <f>$B31*D$29</f>
        <v>0</v>
      </c>
      <c r="E31" s="220">
        <f t="shared" si="4"/>
        <v>0</v>
      </c>
      <c r="F31" s="220">
        <f t="shared" si="4"/>
        <v>0</v>
      </c>
      <c r="G31" s="220">
        <f t="shared" si="4"/>
        <v>0</v>
      </c>
      <c r="H31" s="220">
        <f t="shared" si="4"/>
        <v>0</v>
      </c>
      <c r="I31" s="220">
        <f t="shared" si="4"/>
        <v>0</v>
      </c>
      <c r="J31" s="220">
        <f t="shared" si="4"/>
        <v>0</v>
      </c>
      <c r="K31" s="220">
        <f t="shared" si="4"/>
        <v>0</v>
      </c>
      <c r="L31" s="220">
        <f t="shared" si="4"/>
        <v>0</v>
      </c>
      <c r="M31" s="220">
        <f t="shared" si="4"/>
        <v>0</v>
      </c>
    </row>
    <row r="32" spans="1:13" x14ac:dyDescent="0.25">
      <c r="A32" s="115"/>
      <c r="B32" s="215">
        <v>0</v>
      </c>
      <c r="C32" s="218"/>
      <c r="D32" s="220">
        <f t="shared" ref="D32:D34" si="6">$B32*D$29</f>
        <v>0</v>
      </c>
      <c r="E32" s="220">
        <f t="shared" si="4"/>
        <v>0</v>
      </c>
      <c r="F32" s="220">
        <f t="shared" si="4"/>
        <v>0</v>
      </c>
      <c r="G32" s="220">
        <f t="shared" si="4"/>
        <v>0</v>
      </c>
      <c r="H32" s="220">
        <f t="shared" si="4"/>
        <v>0</v>
      </c>
      <c r="I32" s="220">
        <f t="shared" si="5"/>
        <v>0</v>
      </c>
      <c r="J32" s="220">
        <f t="shared" si="5"/>
        <v>0</v>
      </c>
      <c r="K32" s="220">
        <f t="shared" si="5"/>
        <v>0</v>
      </c>
      <c r="L32" s="220">
        <f t="shared" si="5"/>
        <v>0</v>
      </c>
      <c r="M32" s="220">
        <f t="shared" si="5"/>
        <v>0</v>
      </c>
    </row>
    <row r="33" spans="1:13" x14ac:dyDescent="0.25">
      <c r="A33" s="115"/>
      <c r="B33" s="215">
        <v>0</v>
      </c>
      <c r="C33" s="218"/>
      <c r="D33" s="220">
        <f t="shared" si="6"/>
        <v>0</v>
      </c>
      <c r="E33" s="220">
        <f t="shared" si="4"/>
        <v>0</v>
      </c>
      <c r="F33" s="220">
        <f t="shared" si="4"/>
        <v>0</v>
      </c>
      <c r="G33" s="220">
        <f t="shared" si="4"/>
        <v>0</v>
      </c>
      <c r="H33" s="220">
        <f t="shared" si="4"/>
        <v>0</v>
      </c>
      <c r="I33" s="220">
        <f t="shared" si="5"/>
        <v>0</v>
      </c>
      <c r="J33" s="220">
        <f t="shared" si="5"/>
        <v>0</v>
      </c>
      <c r="K33" s="220">
        <f t="shared" si="5"/>
        <v>0</v>
      </c>
      <c r="L33" s="220">
        <f t="shared" si="5"/>
        <v>0</v>
      </c>
      <c r="M33" s="220">
        <f t="shared" si="5"/>
        <v>0</v>
      </c>
    </row>
    <row r="34" spans="1:13" x14ac:dyDescent="0.25">
      <c r="A34" s="115"/>
      <c r="B34" s="215">
        <v>0</v>
      </c>
      <c r="C34" s="218"/>
      <c r="D34" s="220">
        <f t="shared" si="6"/>
        <v>0</v>
      </c>
      <c r="E34" s="220">
        <f t="shared" si="4"/>
        <v>0</v>
      </c>
      <c r="F34" s="220">
        <f t="shared" si="4"/>
        <v>0</v>
      </c>
      <c r="G34" s="220">
        <f t="shared" si="4"/>
        <v>0</v>
      </c>
      <c r="H34" s="220">
        <f t="shared" si="4"/>
        <v>0</v>
      </c>
      <c r="I34" s="220">
        <f t="shared" si="5"/>
        <v>0</v>
      </c>
      <c r="J34" s="220">
        <f t="shared" si="5"/>
        <v>0</v>
      </c>
      <c r="K34" s="220">
        <f t="shared" si="5"/>
        <v>0</v>
      </c>
      <c r="L34" s="220">
        <f t="shared" si="5"/>
        <v>0</v>
      </c>
      <c r="M34" s="220">
        <f t="shared" si="5"/>
        <v>0</v>
      </c>
    </row>
    <row r="35" spans="1:13" x14ac:dyDescent="0.25">
      <c r="A35" s="115"/>
      <c r="B35" s="215">
        <v>0</v>
      </c>
      <c r="C35" s="218"/>
      <c r="D35" s="220">
        <f t="shared" si="4"/>
        <v>0</v>
      </c>
      <c r="E35" s="220">
        <f t="shared" si="4"/>
        <v>0</v>
      </c>
      <c r="F35" s="220">
        <f t="shared" si="4"/>
        <v>0</v>
      </c>
      <c r="G35" s="220">
        <f t="shared" si="4"/>
        <v>0</v>
      </c>
      <c r="H35" s="220">
        <f t="shared" si="4"/>
        <v>0</v>
      </c>
      <c r="I35" s="220">
        <f t="shared" si="5"/>
        <v>0</v>
      </c>
      <c r="J35" s="220">
        <f t="shared" si="5"/>
        <v>0</v>
      </c>
      <c r="K35" s="220">
        <f t="shared" si="5"/>
        <v>0</v>
      </c>
      <c r="L35" s="220">
        <f t="shared" si="5"/>
        <v>0</v>
      </c>
      <c r="M35" s="220">
        <f t="shared" si="5"/>
        <v>0</v>
      </c>
    </row>
    <row r="36" spans="1:13" x14ac:dyDescent="0.25">
      <c r="A36" s="116"/>
      <c r="B36" s="215"/>
      <c r="C36" s="218"/>
      <c r="D36" s="219"/>
      <c r="E36" s="220"/>
      <c r="F36" s="220"/>
      <c r="G36" s="220"/>
      <c r="H36" s="220"/>
      <c r="I36" s="220"/>
      <c r="J36" s="220"/>
      <c r="K36" s="220"/>
      <c r="L36" s="220"/>
      <c r="M36" s="220"/>
    </row>
    <row r="37" spans="1:13" x14ac:dyDescent="0.25">
      <c r="A37" s="210" t="str">
        <f>"SUBTOTAL "&amp;A29</f>
        <v>SUBTOTAL SUPPLIES</v>
      </c>
      <c r="B37" s="203">
        <f>SUM(B30:B36)</f>
        <v>0</v>
      </c>
      <c r="C37" s="221"/>
      <c r="D37" s="217">
        <f t="shared" ref="D37:M37" si="7">SUM(D30:D36)</f>
        <v>0</v>
      </c>
      <c r="E37" s="217">
        <f t="shared" si="7"/>
        <v>0</v>
      </c>
      <c r="F37" s="217">
        <f t="shared" si="7"/>
        <v>0</v>
      </c>
      <c r="G37" s="217">
        <f t="shared" si="7"/>
        <v>0</v>
      </c>
      <c r="H37" s="217">
        <f t="shared" si="7"/>
        <v>0</v>
      </c>
      <c r="I37" s="217">
        <f t="shared" si="7"/>
        <v>0</v>
      </c>
      <c r="J37" s="217">
        <f t="shared" si="7"/>
        <v>0</v>
      </c>
      <c r="K37" s="217">
        <f t="shared" si="7"/>
        <v>0</v>
      </c>
      <c r="L37" s="217">
        <f t="shared" si="7"/>
        <v>0</v>
      </c>
      <c r="M37" s="217">
        <f t="shared" si="7"/>
        <v>0</v>
      </c>
    </row>
    <row r="38" spans="1:13" x14ac:dyDescent="0.25"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</row>
    <row r="39" spans="1:13" x14ac:dyDescent="0.25">
      <c r="A39" s="197" t="s">
        <v>124</v>
      </c>
      <c r="B39" s="213"/>
      <c r="G39" s="200"/>
      <c r="H39" s="200"/>
      <c r="I39" s="200"/>
      <c r="J39" s="200"/>
      <c r="K39" s="200"/>
      <c r="L39" s="200"/>
      <c r="M39" s="200"/>
    </row>
    <row r="40" spans="1:13" x14ac:dyDescent="0.25">
      <c r="A40" s="77" t="s">
        <v>125</v>
      </c>
      <c r="C40" s="224" t="s">
        <v>120</v>
      </c>
      <c r="D40" s="214">
        <v>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</row>
    <row r="41" spans="1:13" x14ac:dyDescent="0.25">
      <c r="A41" s="116"/>
      <c r="B41" s="225">
        <v>0</v>
      </c>
      <c r="C41" s="223"/>
      <c r="D41" s="219">
        <f t="shared" ref="D41:M43" si="8">$B41*D$40</f>
        <v>0</v>
      </c>
      <c r="E41" s="220">
        <f t="shared" si="8"/>
        <v>0</v>
      </c>
      <c r="F41" s="220">
        <f t="shared" si="8"/>
        <v>0</v>
      </c>
      <c r="G41" s="220">
        <f t="shared" si="8"/>
        <v>0</v>
      </c>
      <c r="H41" s="220">
        <f t="shared" si="8"/>
        <v>0</v>
      </c>
      <c r="I41" s="220">
        <f t="shared" si="8"/>
        <v>0</v>
      </c>
      <c r="J41" s="220">
        <f t="shared" si="8"/>
        <v>0</v>
      </c>
      <c r="K41" s="220">
        <f t="shared" si="8"/>
        <v>0</v>
      </c>
      <c r="L41" s="220">
        <f t="shared" si="8"/>
        <v>0</v>
      </c>
      <c r="M41" s="220">
        <f t="shared" si="8"/>
        <v>0</v>
      </c>
    </row>
    <row r="42" spans="1:13" x14ac:dyDescent="0.25">
      <c r="A42" s="116"/>
      <c r="B42" s="225">
        <v>0</v>
      </c>
      <c r="C42" s="218"/>
      <c r="D42" s="219">
        <f t="shared" si="8"/>
        <v>0</v>
      </c>
      <c r="E42" s="220">
        <f t="shared" si="8"/>
        <v>0</v>
      </c>
      <c r="F42" s="220">
        <f t="shared" si="8"/>
        <v>0</v>
      </c>
      <c r="G42" s="220">
        <f t="shared" si="8"/>
        <v>0</v>
      </c>
      <c r="H42" s="220">
        <f t="shared" si="8"/>
        <v>0</v>
      </c>
      <c r="I42" s="220">
        <f t="shared" si="8"/>
        <v>0</v>
      </c>
      <c r="J42" s="220">
        <f t="shared" si="8"/>
        <v>0</v>
      </c>
      <c r="K42" s="220">
        <f t="shared" si="8"/>
        <v>0</v>
      </c>
      <c r="L42" s="220">
        <f t="shared" si="8"/>
        <v>0</v>
      </c>
      <c r="M42" s="220">
        <f t="shared" si="8"/>
        <v>0</v>
      </c>
    </row>
    <row r="43" spans="1:13" x14ac:dyDescent="0.25">
      <c r="A43" s="116"/>
      <c r="B43" s="225">
        <v>0</v>
      </c>
      <c r="C43" s="221"/>
      <c r="D43" s="219">
        <f t="shared" si="8"/>
        <v>0</v>
      </c>
      <c r="E43" s="220">
        <f t="shared" si="8"/>
        <v>0</v>
      </c>
      <c r="F43" s="220">
        <f t="shared" si="8"/>
        <v>0</v>
      </c>
      <c r="G43" s="220">
        <f t="shared" si="8"/>
        <v>0</v>
      </c>
      <c r="H43" s="220">
        <f t="shared" si="8"/>
        <v>0</v>
      </c>
      <c r="I43" s="220">
        <f t="shared" si="8"/>
        <v>0</v>
      </c>
      <c r="J43" s="220">
        <f t="shared" si="8"/>
        <v>0</v>
      </c>
      <c r="K43" s="220">
        <f t="shared" si="8"/>
        <v>0</v>
      </c>
      <c r="L43" s="220">
        <f t="shared" si="8"/>
        <v>0</v>
      </c>
      <c r="M43" s="220">
        <f t="shared" si="8"/>
        <v>0</v>
      </c>
    </row>
    <row r="44" spans="1:13" x14ac:dyDescent="0.25">
      <c r="A44" s="226"/>
      <c r="B44" s="222"/>
      <c r="D44" s="226"/>
      <c r="E44" s="226"/>
      <c r="F44" s="212"/>
      <c r="G44" s="212"/>
      <c r="H44" s="212"/>
      <c r="I44" s="212"/>
      <c r="J44" s="212"/>
      <c r="K44" s="212"/>
      <c r="L44" s="212"/>
      <c r="M44" s="212"/>
    </row>
    <row r="45" spans="1:13" x14ac:dyDescent="0.25">
      <c r="A45" s="77" t="s">
        <v>126</v>
      </c>
      <c r="B45" s="77"/>
      <c r="C45" s="224" t="s">
        <v>120</v>
      </c>
      <c r="D45" s="214">
        <v>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4">
        <v>0</v>
      </c>
    </row>
    <row r="46" spans="1:13" x14ac:dyDescent="0.25">
      <c r="A46" s="227" t="s">
        <v>127</v>
      </c>
      <c r="B46" s="228">
        <f ca="1">'4EQUIPMENT'!J27+'4EQUIPMENT'!G40</f>
        <v>0</v>
      </c>
      <c r="C46" s="223"/>
      <c r="D46" s="229">
        <f t="shared" ref="D46:M46" ca="1" si="9">$B46*D$45</f>
        <v>0</v>
      </c>
      <c r="E46" s="229">
        <f t="shared" ca="1" si="9"/>
        <v>0</v>
      </c>
      <c r="F46" s="229">
        <f t="shared" ca="1" si="9"/>
        <v>0</v>
      </c>
      <c r="G46" s="229">
        <f t="shared" ca="1" si="9"/>
        <v>0</v>
      </c>
      <c r="H46" s="229">
        <f t="shared" ca="1" si="9"/>
        <v>0</v>
      </c>
      <c r="I46" s="229">
        <f t="shared" ca="1" si="9"/>
        <v>0</v>
      </c>
      <c r="J46" s="229">
        <f t="shared" ca="1" si="9"/>
        <v>0</v>
      </c>
      <c r="K46" s="229">
        <f t="shared" ca="1" si="9"/>
        <v>0</v>
      </c>
      <c r="L46" s="229">
        <f t="shared" ca="1" si="9"/>
        <v>0</v>
      </c>
      <c r="M46" s="229">
        <f t="shared" ca="1" si="9"/>
        <v>0</v>
      </c>
    </row>
    <row r="47" spans="1:13" x14ac:dyDescent="0.25">
      <c r="A47" s="86"/>
      <c r="B47" s="207"/>
      <c r="C47" s="218"/>
      <c r="D47" s="230"/>
      <c r="E47" s="230"/>
      <c r="F47" s="212"/>
      <c r="G47" s="212"/>
      <c r="H47" s="212"/>
      <c r="I47" s="212"/>
      <c r="J47" s="212"/>
      <c r="K47" s="212"/>
      <c r="L47" s="212"/>
      <c r="M47" s="212"/>
    </row>
    <row r="48" spans="1:13" x14ac:dyDescent="0.25">
      <c r="A48" s="210" t="str">
        <f>"SUBTOTAL "&amp;A39</f>
        <v>SUBTOTAL EQUIPMENT</v>
      </c>
      <c r="B48" s="207">
        <f ca="1">SUM(B41:B46)</f>
        <v>0</v>
      </c>
      <c r="C48" s="218"/>
      <c r="D48" s="231">
        <f t="shared" ref="D48:M48" ca="1" si="10">SUM(D46:D46)</f>
        <v>0</v>
      </c>
      <c r="E48" s="229">
        <f t="shared" ca="1" si="10"/>
        <v>0</v>
      </c>
      <c r="F48" s="229">
        <f t="shared" ca="1" si="10"/>
        <v>0</v>
      </c>
      <c r="G48" s="229">
        <f t="shared" ca="1" si="10"/>
        <v>0</v>
      </c>
      <c r="H48" s="229">
        <f t="shared" ca="1" si="10"/>
        <v>0</v>
      </c>
      <c r="I48" s="229">
        <f t="shared" ca="1" si="10"/>
        <v>0</v>
      </c>
      <c r="J48" s="229">
        <f t="shared" ca="1" si="10"/>
        <v>0</v>
      </c>
      <c r="K48" s="229">
        <f t="shared" ca="1" si="10"/>
        <v>0</v>
      </c>
      <c r="L48" s="229">
        <f t="shared" ca="1" si="10"/>
        <v>0</v>
      </c>
      <c r="M48" s="229">
        <f t="shared" ca="1" si="10"/>
        <v>0</v>
      </c>
    </row>
    <row r="49" spans="1:13" x14ac:dyDescent="0.25">
      <c r="A49" s="86"/>
      <c r="B49" s="232"/>
      <c r="C49" s="233"/>
      <c r="G49" s="200"/>
      <c r="H49" s="200"/>
      <c r="I49" s="200"/>
      <c r="J49" s="200"/>
      <c r="K49" s="200"/>
      <c r="L49" s="200"/>
      <c r="M49" s="200"/>
    </row>
    <row r="50" spans="1:13" x14ac:dyDescent="0.25">
      <c r="A50" s="234" t="s">
        <v>128</v>
      </c>
      <c r="B50" s="235">
        <f ca="1">B18+B27+B37+B48</f>
        <v>0</v>
      </c>
      <c r="C50" s="221"/>
      <c r="D50" s="217">
        <f t="shared" ref="D50:M50" ca="1" si="11">D18+D27+D37+D48</f>
        <v>0</v>
      </c>
      <c r="E50" s="217">
        <f t="shared" ca="1" si="11"/>
        <v>0</v>
      </c>
      <c r="F50" s="217">
        <f t="shared" ca="1" si="11"/>
        <v>0</v>
      </c>
      <c r="G50" s="217">
        <f t="shared" ca="1" si="11"/>
        <v>0</v>
      </c>
      <c r="H50" s="217">
        <f t="shared" ca="1" si="11"/>
        <v>0</v>
      </c>
      <c r="I50" s="217">
        <f t="shared" ca="1" si="11"/>
        <v>0</v>
      </c>
      <c r="J50" s="217">
        <f t="shared" ca="1" si="11"/>
        <v>0</v>
      </c>
      <c r="K50" s="217">
        <f t="shared" ca="1" si="11"/>
        <v>0</v>
      </c>
      <c r="L50" s="217">
        <f t="shared" ca="1" si="11"/>
        <v>0</v>
      </c>
      <c r="M50" s="217">
        <f t="shared" ca="1" si="11"/>
        <v>0</v>
      </c>
    </row>
    <row r="51" spans="1:13" x14ac:dyDescent="0.25">
      <c r="A51" s="226"/>
      <c r="B51" s="222"/>
      <c r="C51" s="222"/>
      <c r="D51" s="226"/>
      <c r="E51" s="226"/>
      <c r="F51" s="194"/>
    </row>
    <row r="52" spans="1:13" x14ac:dyDescent="0.25">
      <c r="A52" s="78" t="s">
        <v>129</v>
      </c>
      <c r="B52" s="222"/>
      <c r="C52" s="224" t="s">
        <v>120</v>
      </c>
      <c r="D52" s="236">
        <f t="shared" ref="D52:M52" ca="1" si="12">IF($B50&lt;&gt;0,D50/$B50,0)</f>
        <v>0</v>
      </c>
      <c r="E52" s="236">
        <f t="shared" ca="1" si="12"/>
        <v>0</v>
      </c>
      <c r="F52" s="236">
        <f t="shared" ca="1" si="12"/>
        <v>0</v>
      </c>
      <c r="G52" s="236">
        <f t="shared" ca="1" si="12"/>
        <v>0</v>
      </c>
      <c r="H52" s="236">
        <f t="shared" ca="1" si="12"/>
        <v>0</v>
      </c>
      <c r="I52" s="236">
        <f t="shared" ca="1" si="12"/>
        <v>0</v>
      </c>
      <c r="J52" s="236">
        <f t="shared" ca="1" si="12"/>
        <v>0</v>
      </c>
      <c r="K52" s="236">
        <f t="shared" ca="1" si="12"/>
        <v>0</v>
      </c>
      <c r="L52" s="236">
        <f t="shared" ca="1" si="12"/>
        <v>0</v>
      </c>
      <c r="M52" s="236">
        <f t="shared" ca="1" si="12"/>
        <v>0</v>
      </c>
    </row>
    <row r="53" spans="1:13" x14ac:dyDescent="0.25">
      <c r="A53" s="119" t="s">
        <v>130</v>
      </c>
      <c r="B53" s="228">
        <f>'3SALARIES '!G36</f>
        <v>0</v>
      </c>
      <c r="C53" s="237"/>
      <c r="D53" s="238">
        <f ca="1">$B53*D$52</f>
        <v>0</v>
      </c>
      <c r="E53" s="238">
        <f t="shared" ref="E53:M56" ca="1" si="13">$B53*E$52</f>
        <v>0</v>
      </c>
      <c r="F53" s="238">
        <f t="shared" ca="1" si="13"/>
        <v>0</v>
      </c>
      <c r="G53" s="238">
        <f t="shared" ca="1" si="13"/>
        <v>0</v>
      </c>
      <c r="H53" s="238">
        <f t="shared" ca="1" si="13"/>
        <v>0</v>
      </c>
      <c r="I53" s="238">
        <f t="shared" ca="1" si="13"/>
        <v>0</v>
      </c>
      <c r="J53" s="238">
        <f t="shared" ca="1" si="13"/>
        <v>0</v>
      </c>
      <c r="K53" s="238">
        <f t="shared" ca="1" si="13"/>
        <v>0</v>
      </c>
      <c r="L53" s="238">
        <f t="shared" ca="1" si="13"/>
        <v>0</v>
      </c>
      <c r="M53" s="238">
        <f t="shared" ca="1" si="13"/>
        <v>0</v>
      </c>
    </row>
    <row r="54" spans="1:13" x14ac:dyDescent="0.25">
      <c r="A54" s="239"/>
      <c r="B54" s="240">
        <v>0</v>
      </c>
      <c r="C54" s="241"/>
      <c r="D54" s="238">
        <f t="shared" ref="D54:M56" ca="1" si="14">$B54*D$52</f>
        <v>0</v>
      </c>
      <c r="E54" s="238">
        <f t="shared" ca="1" si="14"/>
        <v>0</v>
      </c>
      <c r="F54" s="238">
        <f t="shared" ca="1" si="14"/>
        <v>0</v>
      </c>
      <c r="G54" s="238">
        <f t="shared" ca="1" si="14"/>
        <v>0</v>
      </c>
      <c r="H54" s="238">
        <f t="shared" ca="1" si="14"/>
        <v>0</v>
      </c>
      <c r="I54" s="238">
        <f t="shared" ca="1" si="14"/>
        <v>0</v>
      </c>
      <c r="J54" s="238">
        <f t="shared" ca="1" si="14"/>
        <v>0</v>
      </c>
      <c r="K54" s="238">
        <f t="shared" ca="1" si="14"/>
        <v>0</v>
      </c>
      <c r="L54" s="238">
        <f t="shared" ca="1" si="14"/>
        <v>0</v>
      </c>
      <c r="M54" s="238">
        <f t="shared" ca="1" si="14"/>
        <v>0</v>
      </c>
    </row>
    <row r="55" spans="1:13" x14ac:dyDescent="0.25">
      <c r="A55" s="239"/>
      <c r="B55" s="240"/>
      <c r="C55" s="241"/>
      <c r="D55" s="238">
        <f ca="1">$B55*D$52</f>
        <v>0</v>
      </c>
      <c r="E55" s="238">
        <f t="shared" ca="1" si="14"/>
        <v>0</v>
      </c>
      <c r="F55" s="238">
        <f t="shared" ca="1" si="14"/>
        <v>0</v>
      </c>
      <c r="G55" s="238">
        <f t="shared" ca="1" si="14"/>
        <v>0</v>
      </c>
      <c r="H55" s="238">
        <f t="shared" ca="1" si="14"/>
        <v>0</v>
      </c>
      <c r="I55" s="238">
        <f t="shared" ca="1" si="13"/>
        <v>0</v>
      </c>
      <c r="J55" s="238">
        <f t="shared" ca="1" si="13"/>
        <v>0</v>
      </c>
      <c r="K55" s="238">
        <f t="shared" ca="1" si="13"/>
        <v>0</v>
      </c>
      <c r="L55" s="238">
        <f t="shared" ca="1" si="13"/>
        <v>0</v>
      </c>
      <c r="M55" s="238">
        <f t="shared" ca="1" si="13"/>
        <v>0</v>
      </c>
    </row>
    <row r="56" spans="1:13" x14ac:dyDescent="0.25">
      <c r="A56" s="239"/>
      <c r="B56" s="240"/>
      <c r="C56" s="241"/>
      <c r="D56" s="238">
        <f t="shared" ca="1" si="14"/>
        <v>0</v>
      </c>
      <c r="E56" s="238">
        <f t="shared" ca="1" si="14"/>
        <v>0</v>
      </c>
      <c r="F56" s="238">
        <f t="shared" ca="1" si="14"/>
        <v>0</v>
      </c>
      <c r="G56" s="238">
        <f t="shared" ca="1" si="14"/>
        <v>0</v>
      </c>
      <c r="H56" s="238">
        <f t="shared" ca="1" si="14"/>
        <v>0</v>
      </c>
      <c r="I56" s="238">
        <f t="shared" ca="1" si="13"/>
        <v>0</v>
      </c>
      <c r="J56" s="238">
        <f t="shared" ca="1" si="13"/>
        <v>0</v>
      </c>
      <c r="K56" s="238">
        <f t="shared" ca="1" si="13"/>
        <v>0</v>
      </c>
      <c r="L56" s="238">
        <f t="shared" ca="1" si="13"/>
        <v>0</v>
      </c>
      <c r="M56" s="238">
        <f t="shared" ca="1" si="13"/>
        <v>0</v>
      </c>
    </row>
    <row r="57" spans="1:13" x14ac:dyDescent="0.25">
      <c r="A57" s="242"/>
      <c r="B57" s="243"/>
      <c r="C57" s="241"/>
      <c r="D57" s="238"/>
      <c r="E57" s="238"/>
      <c r="F57" s="238"/>
      <c r="G57" s="238"/>
      <c r="H57" s="238"/>
      <c r="I57" s="238"/>
      <c r="J57" s="238"/>
      <c r="K57" s="238"/>
      <c r="L57" s="238"/>
      <c r="M57" s="238"/>
    </row>
    <row r="58" spans="1:13" x14ac:dyDescent="0.25">
      <c r="A58" s="234" t="s">
        <v>131</v>
      </c>
      <c r="B58" s="228">
        <f>SUM(B53:B57)</f>
        <v>0</v>
      </c>
      <c r="C58" s="241"/>
      <c r="D58" s="238">
        <f t="shared" ref="D58:M58" ca="1" si="15">SUM(D53:D57)</f>
        <v>0</v>
      </c>
      <c r="E58" s="238">
        <f t="shared" ca="1" si="15"/>
        <v>0</v>
      </c>
      <c r="F58" s="238">
        <f t="shared" ca="1" si="15"/>
        <v>0</v>
      </c>
      <c r="G58" s="238">
        <f t="shared" ca="1" si="15"/>
        <v>0</v>
      </c>
      <c r="H58" s="238">
        <f t="shared" ca="1" si="15"/>
        <v>0</v>
      </c>
      <c r="I58" s="238">
        <f t="shared" ca="1" si="15"/>
        <v>0</v>
      </c>
      <c r="J58" s="238">
        <f t="shared" ca="1" si="15"/>
        <v>0</v>
      </c>
      <c r="K58" s="238">
        <f t="shared" ca="1" si="15"/>
        <v>0</v>
      </c>
      <c r="L58" s="238">
        <f t="shared" ca="1" si="15"/>
        <v>0</v>
      </c>
      <c r="M58" s="238">
        <f t="shared" ca="1" si="15"/>
        <v>0</v>
      </c>
    </row>
    <row r="59" spans="1:13" x14ac:dyDescent="0.25">
      <c r="A59" s="242"/>
      <c r="B59" s="244"/>
      <c r="C59" s="241"/>
      <c r="D59" s="245"/>
      <c r="E59" s="238"/>
      <c r="F59" s="238"/>
      <c r="G59" s="238"/>
      <c r="H59" s="238"/>
      <c r="I59" s="238"/>
      <c r="J59" s="238"/>
      <c r="K59" s="238"/>
      <c r="L59" s="238"/>
      <c r="M59" s="238"/>
    </row>
    <row r="60" spans="1:13" x14ac:dyDescent="0.25">
      <c r="A60" s="246" t="s">
        <v>132</v>
      </c>
      <c r="B60" s="247">
        <f>SUM(D60:F60)</f>
        <v>0</v>
      </c>
      <c r="C60" s="218"/>
      <c r="D60" s="248"/>
      <c r="E60" s="249">
        <v>0</v>
      </c>
      <c r="F60" s="249">
        <v>0</v>
      </c>
      <c r="G60" s="249">
        <v>0</v>
      </c>
      <c r="H60" s="249">
        <v>0</v>
      </c>
      <c r="I60" s="249">
        <v>0</v>
      </c>
      <c r="J60" s="249">
        <v>0</v>
      </c>
      <c r="K60" s="249">
        <v>0</v>
      </c>
      <c r="L60" s="249">
        <v>0</v>
      </c>
      <c r="M60" s="249">
        <v>0</v>
      </c>
    </row>
    <row r="61" spans="1:13" x14ac:dyDescent="0.25">
      <c r="A61" s="250"/>
      <c r="B61" s="251"/>
      <c r="C61" s="252"/>
      <c r="D61" s="253"/>
      <c r="E61" s="253"/>
      <c r="F61" s="253"/>
      <c r="G61" s="253"/>
      <c r="H61" s="253"/>
      <c r="I61" s="253"/>
      <c r="J61" s="253"/>
      <c r="K61" s="253"/>
      <c r="L61" s="253"/>
      <c r="M61" s="253"/>
    </row>
    <row r="62" spans="1:13" x14ac:dyDescent="0.25">
      <c r="A62" s="226"/>
      <c r="B62" s="254"/>
      <c r="C62" s="218"/>
      <c r="D62" s="255"/>
      <c r="E62" s="255"/>
      <c r="F62" s="256"/>
      <c r="G62" s="256"/>
      <c r="H62" s="256"/>
      <c r="I62" s="256"/>
      <c r="J62" s="256"/>
      <c r="K62" s="256"/>
      <c r="L62" s="256"/>
      <c r="M62" s="256"/>
    </row>
    <row r="63" spans="1:13" x14ac:dyDescent="0.25">
      <c r="A63" s="234" t="s">
        <v>133</v>
      </c>
      <c r="B63" s="228">
        <f ca="1">+B50+B58+B60</f>
        <v>0</v>
      </c>
      <c r="C63" s="218"/>
      <c r="D63" s="243">
        <f t="shared" ref="D63:M63" ca="1" si="16">+D50+D58+D60</f>
        <v>0</v>
      </c>
      <c r="E63" s="243">
        <f t="shared" ca="1" si="16"/>
        <v>0</v>
      </c>
      <c r="F63" s="243">
        <f t="shared" ca="1" si="16"/>
        <v>0</v>
      </c>
      <c r="G63" s="243">
        <f t="shared" ca="1" si="16"/>
        <v>0</v>
      </c>
      <c r="H63" s="243">
        <f t="shared" ca="1" si="16"/>
        <v>0</v>
      </c>
      <c r="I63" s="243">
        <f t="shared" ca="1" si="16"/>
        <v>0</v>
      </c>
      <c r="J63" s="243">
        <f t="shared" ca="1" si="16"/>
        <v>0</v>
      </c>
      <c r="K63" s="243">
        <f t="shared" ca="1" si="16"/>
        <v>0</v>
      </c>
      <c r="L63" s="243">
        <f t="shared" ca="1" si="16"/>
        <v>0</v>
      </c>
      <c r="M63" s="243">
        <f t="shared" ca="1" si="16"/>
        <v>0</v>
      </c>
    </row>
    <row r="64" spans="1:13" x14ac:dyDescent="0.25">
      <c r="A64" s="226"/>
      <c r="B64" s="222"/>
      <c r="C64" s="218"/>
      <c r="D64" s="222"/>
      <c r="E64" s="255"/>
      <c r="F64" s="255"/>
      <c r="G64" s="255"/>
      <c r="H64" s="255"/>
      <c r="I64" s="255"/>
      <c r="J64" s="255"/>
      <c r="K64" s="255"/>
      <c r="L64" s="255"/>
      <c r="M64" s="255"/>
    </row>
    <row r="65" spans="1:231" x14ac:dyDescent="0.25">
      <c r="A65" s="257" t="s">
        <v>134</v>
      </c>
      <c r="B65" s="258"/>
      <c r="C65" s="218"/>
      <c r="D65" s="259" t="str">
        <f>IF('2RATE DESCRIPTION'!D8&lt;&gt;"",'2RATE DESCRIPTION'!D8,"")</f>
        <v/>
      </c>
      <c r="E65" s="259" t="str">
        <f>IF('2RATE DESCRIPTION'!D9&lt;&gt;"",'2RATE DESCRIPTION'!D9,"")</f>
        <v/>
      </c>
      <c r="F65" s="259" t="str">
        <f>IF('2RATE DESCRIPTION'!D10&lt;&gt;"",'2RATE DESCRIPTION'!D10,"")</f>
        <v/>
      </c>
      <c r="G65" s="259" t="str">
        <f>IF('2RATE DESCRIPTION'!D11&lt;&gt;"",'2RATE DESCRIPTION'!D11,"")</f>
        <v/>
      </c>
      <c r="H65" s="259" t="str">
        <f>IF('2RATE DESCRIPTION'!D12&lt;&gt;"",'2RATE DESCRIPTION'!D12,"")</f>
        <v/>
      </c>
      <c r="I65" s="259" t="str">
        <f>IF('2RATE DESCRIPTION'!D13&lt;&gt;"",'2RATE DESCRIPTION'!D13,"")</f>
        <v/>
      </c>
      <c r="J65" s="259" t="str">
        <f>IF('2RATE DESCRIPTION'!D14&lt;&gt;"",'2RATE DESCRIPTION'!D14,"")</f>
        <v/>
      </c>
      <c r="K65" s="259" t="str">
        <f>IF('2RATE DESCRIPTION'!D15&lt;&gt;"",'2RATE DESCRIPTION'!D15,"")</f>
        <v/>
      </c>
      <c r="L65" s="259" t="str">
        <f>IF('2RATE DESCRIPTION'!D16&lt;&gt;"",'2RATE DESCRIPTION'!D16,"")</f>
        <v/>
      </c>
      <c r="M65" s="259" t="str">
        <f>IF('2RATE DESCRIPTION'!D17&lt;&gt;"",'2RATE DESCRIPTION'!D17,"")</f>
        <v/>
      </c>
    </row>
    <row r="66" spans="1:231" x14ac:dyDescent="0.25">
      <c r="A66" s="101" t="s">
        <v>135</v>
      </c>
      <c r="B66" s="260"/>
      <c r="C66" s="233"/>
      <c r="D66" s="261"/>
      <c r="E66" s="262"/>
      <c r="F66" s="262"/>
      <c r="G66" s="262"/>
      <c r="H66" s="262"/>
      <c r="I66" s="262"/>
      <c r="J66" s="262"/>
      <c r="K66" s="262"/>
      <c r="L66" s="262"/>
      <c r="M66" s="262"/>
    </row>
    <row r="67" spans="1:231" x14ac:dyDescent="0.25">
      <c r="A67" s="77"/>
      <c r="C67" s="233"/>
      <c r="F67" s="194"/>
    </row>
    <row r="68" spans="1:231" x14ac:dyDescent="0.25">
      <c r="A68" s="263" t="s">
        <v>136</v>
      </c>
      <c r="B68" s="260"/>
      <c r="C68" s="264"/>
      <c r="D68" s="217">
        <f>IF(D66&lt;&gt;0,D63/D66,0)</f>
        <v>0</v>
      </c>
      <c r="E68" s="217">
        <f t="shared" ref="E68:M68" si="17">IF(E66&lt;&gt;0,E63/E66,0)</f>
        <v>0</v>
      </c>
      <c r="F68" s="217">
        <f t="shared" si="17"/>
        <v>0</v>
      </c>
      <c r="G68" s="217">
        <f t="shared" si="17"/>
        <v>0</v>
      </c>
      <c r="H68" s="217">
        <f t="shared" si="17"/>
        <v>0</v>
      </c>
      <c r="I68" s="217">
        <f t="shared" si="17"/>
        <v>0</v>
      </c>
      <c r="J68" s="217">
        <f t="shared" si="17"/>
        <v>0</v>
      </c>
      <c r="K68" s="217">
        <f t="shared" si="17"/>
        <v>0</v>
      </c>
      <c r="L68" s="217">
        <f t="shared" si="17"/>
        <v>0</v>
      </c>
      <c r="M68" s="217">
        <f t="shared" si="17"/>
        <v>0</v>
      </c>
    </row>
    <row r="70" spans="1:231" x14ac:dyDescent="0.25">
      <c r="A70" s="265"/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6"/>
      <c r="AJ70" s="266"/>
      <c r="AK70" s="266"/>
      <c r="AL70" s="266"/>
      <c r="AM70" s="266"/>
      <c r="AN70" s="266" t="s">
        <v>137</v>
      </c>
      <c r="AO70" s="266" t="s">
        <v>137</v>
      </c>
      <c r="AP70" s="266" t="s">
        <v>137</v>
      </c>
      <c r="AQ70" s="266" t="s">
        <v>137</v>
      </c>
      <c r="AR70" s="266" t="s">
        <v>137</v>
      </c>
      <c r="AS70" s="266" t="s">
        <v>137</v>
      </c>
      <c r="AT70" s="266" t="s">
        <v>137</v>
      </c>
      <c r="AU70" s="266" t="s">
        <v>137</v>
      </c>
      <c r="AV70" s="266" t="s">
        <v>137</v>
      </c>
      <c r="AW70" s="266" t="s">
        <v>137</v>
      </c>
      <c r="AX70" s="266" t="s">
        <v>137</v>
      </c>
      <c r="AY70" s="266" t="s">
        <v>137</v>
      </c>
      <c r="AZ70" s="266" t="s">
        <v>137</v>
      </c>
      <c r="BA70" s="266" t="s">
        <v>137</v>
      </c>
      <c r="BB70" s="266" t="s">
        <v>137</v>
      </c>
      <c r="BC70" s="266" t="s">
        <v>137</v>
      </c>
      <c r="BD70" s="266" t="s">
        <v>137</v>
      </c>
      <c r="BE70" s="266" t="s">
        <v>137</v>
      </c>
      <c r="BF70" s="266" t="s">
        <v>137</v>
      </c>
      <c r="BG70" s="266" t="s">
        <v>137</v>
      </c>
      <c r="BH70" s="266" t="s">
        <v>137</v>
      </c>
      <c r="BI70" s="266" t="s">
        <v>137</v>
      </c>
      <c r="BJ70" s="266" t="s">
        <v>137</v>
      </c>
      <c r="BK70" s="266" t="s">
        <v>137</v>
      </c>
      <c r="BL70" s="266" t="s">
        <v>137</v>
      </c>
      <c r="BM70" s="266" t="s">
        <v>137</v>
      </c>
      <c r="BN70" s="266" t="s">
        <v>137</v>
      </c>
      <c r="BO70" s="266" t="s">
        <v>137</v>
      </c>
      <c r="BP70" s="266" t="s">
        <v>137</v>
      </c>
      <c r="BQ70" s="266" t="s">
        <v>137</v>
      </c>
      <c r="BR70" s="266" t="s">
        <v>137</v>
      </c>
      <c r="BS70" s="266" t="s">
        <v>137</v>
      </c>
      <c r="BT70" s="266" t="s">
        <v>137</v>
      </c>
      <c r="BU70" s="266" t="s">
        <v>137</v>
      </c>
      <c r="BV70" s="266" t="s">
        <v>137</v>
      </c>
      <c r="BW70" s="266" t="s">
        <v>137</v>
      </c>
      <c r="BX70" s="266" t="s">
        <v>137</v>
      </c>
      <c r="BY70" s="266" t="s">
        <v>137</v>
      </c>
      <c r="BZ70" s="266" t="s">
        <v>137</v>
      </c>
      <c r="CA70" s="266" t="s">
        <v>137</v>
      </c>
      <c r="CB70" s="266" t="s">
        <v>137</v>
      </c>
      <c r="CC70" s="266" t="s">
        <v>137</v>
      </c>
      <c r="CD70" s="266" t="s">
        <v>137</v>
      </c>
      <c r="CE70" s="266" t="s">
        <v>137</v>
      </c>
      <c r="CF70" s="266" t="s">
        <v>137</v>
      </c>
      <c r="CG70" s="266" t="s">
        <v>137</v>
      </c>
      <c r="CH70" s="266" t="s">
        <v>137</v>
      </c>
      <c r="CI70" s="266" t="s">
        <v>137</v>
      </c>
      <c r="CJ70" s="266" t="s">
        <v>137</v>
      </c>
      <c r="CK70" s="266" t="s">
        <v>137</v>
      </c>
      <c r="CL70" s="266" t="s">
        <v>137</v>
      </c>
      <c r="CM70" s="266" t="s">
        <v>137</v>
      </c>
      <c r="CN70" s="266" t="s">
        <v>137</v>
      </c>
      <c r="CO70" s="266" t="s">
        <v>137</v>
      </c>
      <c r="CP70" s="266" t="s">
        <v>137</v>
      </c>
      <c r="CQ70" s="266" t="s">
        <v>137</v>
      </c>
      <c r="CR70" s="266" t="s">
        <v>137</v>
      </c>
      <c r="CS70" s="266" t="s">
        <v>137</v>
      </c>
      <c r="CT70" s="266" t="s">
        <v>137</v>
      </c>
      <c r="CU70" s="266" t="s">
        <v>137</v>
      </c>
      <c r="CV70" s="266" t="s">
        <v>137</v>
      </c>
      <c r="CW70" s="266" t="s">
        <v>137</v>
      </c>
      <c r="CX70" s="266" t="s">
        <v>137</v>
      </c>
      <c r="CY70" s="266" t="s">
        <v>137</v>
      </c>
      <c r="CZ70" s="266" t="s">
        <v>137</v>
      </c>
      <c r="DA70" s="266" t="s">
        <v>137</v>
      </c>
      <c r="DB70" s="266" t="s">
        <v>137</v>
      </c>
      <c r="DC70" s="266" t="s">
        <v>137</v>
      </c>
      <c r="DD70" s="266" t="s">
        <v>137</v>
      </c>
      <c r="DE70" s="266" t="s">
        <v>137</v>
      </c>
      <c r="DF70" s="266" t="s">
        <v>137</v>
      </c>
      <c r="DG70" s="266" t="s">
        <v>137</v>
      </c>
      <c r="DH70" s="266" t="s">
        <v>137</v>
      </c>
      <c r="DI70" s="266" t="s">
        <v>137</v>
      </c>
      <c r="DJ70" s="266" t="s">
        <v>137</v>
      </c>
      <c r="DK70" s="266" t="s">
        <v>137</v>
      </c>
      <c r="DL70" s="266" t="s">
        <v>137</v>
      </c>
      <c r="DM70" s="266" t="s">
        <v>137</v>
      </c>
      <c r="DN70" s="266" t="s">
        <v>137</v>
      </c>
      <c r="DO70" s="266" t="s">
        <v>137</v>
      </c>
      <c r="DP70" s="266" t="s">
        <v>137</v>
      </c>
      <c r="DQ70" s="266" t="s">
        <v>137</v>
      </c>
      <c r="DR70" s="266" t="s">
        <v>137</v>
      </c>
      <c r="DS70" s="266" t="s">
        <v>137</v>
      </c>
      <c r="DT70" s="266" t="s">
        <v>137</v>
      </c>
      <c r="DU70" s="266" t="s">
        <v>137</v>
      </c>
      <c r="DV70" s="266" t="s">
        <v>137</v>
      </c>
      <c r="DW70" s="266" t="s">
        <v>137</v>
      </c>
      <c r="DX70" s="266" t="s">
        <v>137</v>
      </c>
      <c r="DY70" s="266" t="s">
        <v>137</v>
      </c>
      <c r="DZ70" s="266" t="s">
        <v>137</v>
      </c>
      <c r="EA70" s="266" t="s">
        <v>137</v>
      </c>
      <c r="EB70" s="266" t="s">
        <v>137</v>
      </c>
      <c r="EC70" s="266" t="s">
        <v>137</v>
      </c>
      <c r="ED70" s="266" t="s">
        <v>137</v>
      </c>
      <c r="EE70" s="266" t="s">
        <v>137</v>
      </c>
      <c r="EF70" s="266" t="s">
        <v>137</v>
      </c>
      <c r="EG70" s="266" t="s">
        <v>137</v>
      </c>
      <c r="EH70" s="266" t="s">
        <v>137</v>
      </c>
      <c r="EI70" s="266" t="s">
        <v>137</v>
      </c>
      <c r="EJ70" s="266" t="s">
        <v>137</v>
      </c>
      <c r="EK70" s="266" t="s">
        <v>137</v>
      </c>
      <c r="EL70" s="266" t="s">
        <v>137</v>
      </c>
      <c r="EM70" s="266" t="s">
        <v>137</v>
      </c>
      <c r="EN70" s="266" t="s">
        <v>137</v>
      </c>
      <c r="EO70" s="266" t="s">
        <v>137</v>
      </c>
      <c r="EP70" s="266" t="s">
        <v>137</v>
      </c>
      <c r="EQ70" s="266" t="s">
        <v>137</v>
      </c>
      <c r="ER70" s="266" t="s">
        <v>137</v>
      </c>
      <c r="ES70" s="266" t="s">
        <v>137</v>
      </c>
      <c r="ET70" s="266" t="s">
        <v>137</v>
      </c>
      <c r="EU70" s="266" t="s">
        <v>137</v>
      </c>
      <c r="EV70" s="266" t="s">
        <v>137</v>
      </c>
      <c r="EW70" s="266" t="s">
        <v>137</v>
      </c>
      <c r="EX70" s="266" t="s">
        <v>137</v>
      </c>
      <c r="EY70" s="266" t="s">
        <v>137</v>
      </c>
      <c r="EZ70" s="266" t="s">
        <v>137</v>
      </c>
      <c r="FA70" s="266" t="s">
        <v>137</v>
      </c>
      <c r="FB70" s="266" t="s">
        <v>137</v>
      </c>
      <c r="FC70" s="266" t="s">
        <v>137</v>
      </c>
      <c r="FD70" s="266" t="s">
        <v>137</v>
      </c>
      <c r="FE70" s="266" t="s">
        <v>137</v>
      </c>
      <c r="FF70" s="266" t="s">
        <v>137</v>
      </c>
      <c r="FG70" s="266" t="s">
        <v>137</v>
      </c>
      <c r="FH70" s="266" t="s">
        <v>137</v>
      </c>
      <c r="FI70" s="266" t="s">
        <v>137</v>
      </c>
      <c r="FJ70" s="266" t="s">
        <v>137</v>
      </c>
      <c r="FK70" s="266" t="s">
        <v>137</v>
      </c>
      <c r="FL70" s="266" t="s">
        <v>137</v>
      </c>
      <c r="FM70" s="266" t="s">
        <v>137</v>
      </c>
      <c r="FN70" s="266" t="s">
        <v>137</v>
      </c>
      <c r="FO70" s="266" t="s">
        <v>137</v>
      </c>
      <c r="FP70" s="266" t="s">
        <v>137</v>
      </c>
      <c r="FQ70" s="266" t="s">
        <v>137</v>
      </c>
      <c r="FR70" s="266" t="s">
        <v>137</v>
      </c>
      <c r="FS70" s="266" t="s">
        <v>137</v>
      </c>
      <c r="FT70" s="266" t="s">
        <v>137</v>
      </c>
      <c r="FU70" s="266" t="s">
        <v>137</v>
      </c>
      <c r="FV70" s="266" t="s">
        <v>137</v>
      </c>
      <c r="FW70" s="266" t="s">
        <v>137</v>
      </c>
      <c r="FX70" s="266" t="s">
        <v>137</v>
      </c>
      <c r="FY70" s="266" t="s">
        <v>137</v>
      </c>
      <c r="FZ70" s="266" t="s">
        <v>137</v>
      </c>
      <c r="GA70" s="266" t="s">
        <v>137</v>
      </c>
      <c r="GB70" s="266" t="s">
        <v>137</v>
      </c>
      <c r="GC70" s="266" t="s">
        <v>137</v>
      </c>
      <c r="GD70" s="266" t="s">
        <v>137</v>
      </c>
      <c r="GE70" s="266" t="s">
        <v>137</v>
      </c>
      <c r="GF70" s="266" t="s">
        <v>137</v>
      </c>
      <c r="GG70" s="266" t="s">
        <v>137</v>
      </c>
      <c r="GH70" s="266" t="s">
        <v>137</v>
      </c>
      <c r="GI70" s="266" t="s">
        <v>137</v>
      </c>
      <c r="GJ70" s="266" t="s">
        <v>137</v>
      </c>
      <c r="GK70" s="266" t="s">
        <v>137</v>
      </c>
      <c r="GL70" s="266" t="s">
        <v>137</v>
      </c>
      <c r="GM70" s="266" t="s">
        <v>137</v>
      </c>
      <c r="GN70" s="266" t="s">
        <v>137</v>
      </c>
      <c r="GO70" s="266" t="s">
        <v>137</v>
      </c>
      <c r="GP70" s="266" t="s">
        <v>137</v>
      </c>
      <c r="GQ70" s="266" t="s">
        <v>137</v>
      </c>
      <c r="GR70" s="266" t="s">
        <v>137</v>
      </c>
      <c r="GS70" s="266" t="s">
        <v>137</v>
      </c>
      <c r="GT70" s="266" t="s">
        <v>137</v>
      </c>
      <c r="GU70" s="266" t="s">
        <v>137</v>
      </c>
      <c r="GV70" s="266" t="s">
        <v>137</v>
      </c>
      <c r="GW70" s="266" t="s">
        <v>137</v>
      </c>
      <c r="GX70" s="266" t="s">
        <v>137</v>
      </c>
      <c r="GY70" s="266" t="s">
        <v>137</v>
      </c>
      <c r="GZ70" s="266" t="s">
        <v>137</v>
      </c>
      <c r="HA70" s="266" t="s">
        <v>137</v>
      </c>
      <c r="HB70" s="266" t="s">
        <v>137</v>
      </c>
      <c r="HC70" s="266" t="s">
        <v>137</v>
      </c>
      <c r="HD70" s="266" t="s">
        <v>137</v>
      </c>
      <c r="HE70" s="266" t="s">
        <v>137</v>
      </c>
      <c r="HF70" s="266" t="s">
        <v>137</v>
      </c>
      <c r="HG70" s="266" t="s">
        <v>137</v>
      </c>
      <c r="HH70" s="266" t="s">
        <v>137</v>
      </c>
      <c r="HI70" s="266" t="s">
        <v>137</v>
      </c>
      <c r="HJ70" s="266" t="s">
        <v>137</v>
      </c>
      <c r="HK70" s="266" t="s">
        <v>137</v>
      </c>
      <c r="HL70" s="266" t="s">
        <v>137</v>
      </c>
      <c r="HM70" s="266" t="s">
        <v>137</v>
      </c>
      <c r="HN70" s="266" t="s">
        <v>137</v>
      </c>
      <c r="HO70" s="266" t="s">
        <v>137</v>
      </c>
      <c r="HP70" s="266" t="s">
        <v>137</v>
      </c>
      <c r="HQ70" s="266" t="s">
        <v>137</v>
      </c>
      <c r="HR70" s="266" t="s">
        <v>137</v>
      </c>
      <c r="HS70" s="266" t="s">
        <v>137</v>
      </c>
      <c r="HT70" s="266" t="s">
        <v>137</v>
      </c>
      <c r="HU70" s="266" t="s">
        <v>137</v>
      </c>
      <c r="HV70" s="266" t="s">
        <v>137</v>
      </c>
      <c r="HW70" s="266" t="s">
        <v>137</v>
      </c>
    </row>
    <row r="71" spans="1:231" x14ac:dyDescent="0.25">
      <c r="A71" s="267" t="s">
        <v>138</v>
      </c>
      <c r="B71" s="267"/>
      <c r="C71" s="267"/>
      <c r="D71" s="267"/>
      <c r="E71" s="267"/>
      <c r="F71" s="267"/>
    </row>
    <row r="72" spans="1:231" x14ac:dyDescent="0.25">
      <c r="A72" s="267"/>
      <c r="B72" s="267"/>
      <c r="C72" s="267"/>
      <c r="D72" s="267"/>
      <c r="E72" s="267"/>
      <c r="F72" s="267"/>
    </row>
    <row r="73" spans="1:231" x14ac:dyDescent="0.25">
      <c r="A73" s="194" t="s">
        <v>139</v>
      </c>
      <c r="F73" s="268"/>
    </row>
    <row r="75" spans="1:231" x14ac:dyDescent="0.25">
      <c r="A75" s="194" t="s">
        <v>140</v>
      </c>
    </row>
    <row r="77" spans="1:231" x14ac:dyDescent="0.25">
      <c r="A77" s="269"/>
    </row>
    <row r="90" spans="1:6" x14ac:dyDescent="0.25">
      <c r="A90" s="270" t="s">
        <v>141</v>
      </c>
      <c r="B90" s="270"/>
      <c r="C90" s="270"/>
      <c r="D90" s="270"/>
      <c r="E90" s="270"/>
      <c r="F90" s="271"/>
    </row>
    <row r="92" spans="1:6" x14ac:dyDescent="0.25">
      <c r="A92" s="272"/>
    </row>
  </sheetData>
  <sheetProtection password="ECAE" sheet="1" objects="1" scenarios="1" insertColumns="0" insertRows="0" deleteColumns="0" deleteRows="0" selectLockedCells="1"/>
  <mergeCells count="6">
    <mergeCell ref="A1:M1"/>
    <mergeCell ref="A2:M2"/>
    <mergeCell ref="A3:M3"/>
    <mergeCell ref="A4:M4"/>
    <mergeCell ref="A5:G5"/>
    <mergeCell ref="A71:F72"/>
  </mergeCells>
  <pageMargins left="0" right="0" top="0.25" bottom="0.25" header="0.5" footer="0.5"/>
  <pageSetup scale="6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showGridLines="0" zoomScaleNormal="100" workbookViewId="0">
      <selection activeCell="B8" sqref="B8"/>
    </sheetView>
  </sheetViews>
  <sheetFormatPr defaultColWidth="11.44140625" defaultRowHeight="15.6" x14ac:dyDescent="0.3"/>
  <cols>
    <col min="1" max="2" width="3.33203125" style="276" customWidth="1"/>
    <col min="3" max="3" width="18.33203125" style="276" customWidth="1"/>
    <col min="4" max="4" width="15" style="276" customWidth="1"/>
    <col min="5" max="5" width="12.44140625" style="276" customWidth="1"/>
    <col min="6" max="7" width="11.44140625" style="276" customWidth="1"/>
    <col min="8" max="8" width="13.44140625" style="276" customWidth="1"/>
    <col min="9" max="9" width="16.88671875" style="276" customWidth="1"/>
    <col min="10" max="16384" width="11.44140625" style="276"/>
  </cols>
  <sheetData>
    <row r="1" spans="1:9" ht="19.5" customHeight="1" x14ac:dyDescent="0.35">
      <c r="A1" s="273" t="s">
        <v>0</v>
      </c>
      <c r="B1" s="274"/>
      <c r="C1" s="274"/>
      <c r="D1" s="274"/>
      <c r="E1" s="274"/>
      <c r="F1" s="274"/>
      <c r="G1" s="274"/>
      <c r="H1" s="274"/>
      <c r="I1" s="275"/>
    </row>
    <row r="2" spans="1:9" ht="23.25" customHeight="1" x14ac:dyDescent="0.35">
      <c r="A2" s="277" t="s">
        <v>1</v>
      </c>
      <c r="B2" s="278"/>
      <c r="C2" s="278"/>
      <c r="D2" s="278"/>
      <c r="E2" s="278"/>
      <c r="F2" s="278"/>
      <c r="G2" s="278"/>
      <c r="H2" s="278"/>
      <c r="I2" s="279"/>
    </row>
    <row r="3" spans="1:9" ht="9.75" customHeight="1" x14ac:dyDescent="0.3"/>
    <row r="4" spans="1:9" x14ac:dyDescent="0.3">
      <c r="A4" s="280"/>
      <c r="B4" s="281" t="s">
        <v>142</v>
      </c>
      <c r="C4" s="282" t="s">
        <v>143</v>
      </c>
      <c r="D4" s="283"/>
      <c r="E4" s="283"/>
      <c r="F4" s="283"/>
      <c r="G4" s="283"/>
      <c r="H4" s="283"/>
      <c r="I4" s="284"/>
    </row>
    <row r="5" spans="1:9" x14ac:dyDescent="0.3">
      <c r="A5" s="285"/>
      <c r="B5" s="43"/>
      <c r="C5" s="286" t="str">
        <f>IF('1GENERAL INFO'!B8&lt;&gt;"",'1GENERAL INFO'!C8,IF('1GENERAL INFO'!B9&lt;&gt;"",'1GENERAL INFO'!C9,IF('1GENERAL INFO'!B10&lt;&gt;"",'1GENERAL INFO'!C10,IF('1GENERAL INFO'!B11&lt;&gt;"","Other (specify): "&amp;'1GENERAL INFO'!E11,""))))</f>
        <v/>
      </c>
      <c r="D5" s="286"/>
      <c r="E5" s="286"/>
      <c r="F5" s="286"/>
      <c r="G5" s="286"/>
      <c r="H5" s="286"/>
      <c r="I5" s="287"/>
    </row>
    <row r="6" spans="1:9" ht="9.75" customHeight="1" x14ac:dyDescent="0.3">
      <c r="A6" s="288"/>
      <c r="B6" s="289"/>
      <c r="C6" s="289"/>
      <c r="D6" s="289"/>
      <c r="E6" s="289"/>
      <c r="F6" s="289"/>
      <c r="G6" s="289"/>
      <c r="H6" s="289"/>
      <c r="I6" s="290"/>
    </row>
    <row r="7" spans="1:9" x14ac:dyDescent="0.3">
      <c r="A7" s="280"/>
      <c r="B7" s="291" t="s">
        <v>144</v>
      </c>
      <c r="C7" s="282" t="s">
        <v>145</v>
      </c>
      <c r="D7" s="283"/>
      <c r="E7" s="283"/>
      <c r="F7" s="283"/>
      <c r="G7" s="283"/>
      <c r="H7" s="283"/>
      <c r="I7" s="284"/>
    </row>
    <row r="8" spans="1:9" x14ac:dyDescent="0.3">
      <c r="A8" s="285"/>
      <c r="B8" s="43"/>
      <c r="C8" s="43"/>
      <c r="D8" s="43"/>
      <c r="E8" s="43"/>
      <c r="F8" s="43"/>
      <c r="G8" s="43"/>
      <c r="H8" s="43"/>
      <c r="I8" s="287"/>
    </row>
    <row r="9" spans="1:9" ht="24" customHeight="1" x14ac:dyDescent="0.3">
      <c r="A9" s="285"/>
      <c r="B9" s="43"/>
      <c r="C9" s="43" t="s">
        <v>146</v>
      </c>
      <c r="D9" s="43"/>
      <c r="E9" s="292" t="str">
        <f>IF('1GENERAL INFO'!G13="","",'1GENERAL INFO'!G13)</f>
        <v/>
      </c>
      <c r="F9" s="292"/>
      <c r="G9" s="292"/>
      <c r="H9" s="292"/>
      <c r="I9" s="287"/>
    </row>
    <row r="10" spans="1:9" ht="24" customHeight="1" x14ac:dyDescent="0.3">
      <c r="A10" s="285"/>
      <c r="B10" s="43"/>
      <c r="C10" s="43" t="s">
        <v>147</v>
      </c>
      <c r="D10" s="43"/>
      <c r="E10" s="292" t="str">
        <f>IF('1GENERAL INFO'!E14="","",'1GENERAL INFO'!E14)</f>
        <v/>
      </c>
      <c r="F10" s="292"/>
      <c r="G10" s="292"/>
      <c r="H10" s="292"/>
      <c r="I10" s="287"/>
    </row>
    <row r="11" spans="1:9" ht="24" customHeight="1" x14ac:dyDescent="0.3">
      <c r="A11" s="285"/>
      <c r="B11" s="43"/>
      <c r="C11" s="43" t="s">
        <v>148</v>
      </c>
      <c r="D11" s="43"/>
      <c r="E11" s="292" t="str">
        <f>IF('1GENERAL INFO'!E15="","",'1GENERAL INFO'!E15)</f>
        <v/>
      </c>
      <c r="F11" s="292"/>
      <c r="G11" s="292"/>
      <c r="H11" s="292"/>
      <c r="I11" s="287"/>
    </row>
    <row r="12" spans="1:9" x14ac:dyDescent="0.3">
      <c r="A12" s="288"/>
      <c r="B12" s="289"/>
      <c r="C12" s="289"/>
      <c r="D12" s="289"/>
      <c r="E12" s="289"/>
      <c r="F12" s="289"/>
      <c r="G12" s="289"/>
      <c r="H12" s="289"/>
      <c r="I12" s="290"/>
    </row>
    <row r="13" spans="1:9" ht="15.75" customHeight="1" x14ac:dyDescent="0.3">
      <c r="A13" s="280"/>
      <c r="B13" s="281" t="s">
        <v>149</v>
      </c>
      <c r="C13" s="293" t="s">
        <v>150</v>
      </c>
      <c r="D13" s="294"/>
      <c r="E13" s="294"/>
      <c r="F13" s="294"/>
      <c r="G13" s="294"/>
      <c r="H13" s="294"/>
      <c r="I13" s="295"/>
    </row>
    <row r="14" spans="1:9" x14ac:dyDescent="0.3">
      <c r="A14" s="285"/>
      <c r="B14" s="43"/>
      <c r="C14" s="43"/>
      <c r="D14" s="43"/>
      <c r="E14" s="296" t="str">
        <f>IF('1GENERAL INFO'!B29="","",'1GENERAL INFO'!B29)</f>
        <v/>
      </c>
      <c r="F14" s="296"/>
      <c r="G14" s="296"/>
      <c r="H14" s="296"/>
      <c r="I14" s="287"/>
    </row>
    <row r="15" spans="1:9" ht="51" customHeight="1" x14ac:dyDescent="0.3">
      <c r="A15" s="285"/>
      <c r="B15" s="43"/>
      <c r="C15" s="43" t="s">
        <v>151</v>
      </c>
      <c r="D15" s="43"/>
      <c r="E15" s="292"/>
      <c r="F15" s="292"/>
      <c r="G15" s="292"/>
      <c r="H15" s="292"/>
      <c r="I15" s="287"/>
    </row>
    <row r="16" spans="1:9" ht="26.25" customHeight="1" x14ac:dyDescent="0.3">
      <c r="A16" s="285"/>
      <c r="B16" s="43"/>
      <c r="C16" s="43" t="s">
        <v>152</v>
      </c>
      <c r="D16" s="43"/>
      <c r="E16" s="297" t="str">
        <f>'1GENERAL INFO'!F19&amp;" - "&amp;'1GENERAL INFO'!F18</f>
        <v xml:space="preserve"> - </v>
      </c>
      <c r="F16" s="297"/>
      <c r="G16" s="297"/>
      <c r="H16" s="297"/>
      <c r="I16" s="287"/>
    </row>
    <row r="17" spans="1:9" ht="26.25" customHeight="1" x14ac:dyDescent="0.3">
      <c r="A17" s="285"/>
      <c r="B17" s="43"/>
      <c r="C17" s="43" t="s">
        <v>153</v>
      </c>
      <c r="D17" s="43"/>
      <c r="E17" s="297" t="str">
        <f>'1GENERAL INFO'!F21&amp;" - "&amp;'1GENERAL INFO'!F20</f>
        <v xml:space="preserve"> - </v>
      </c>
      <c r="F17" s="297"/>
      <c r="G17" s="297"/>
      <c r="H17" s="297"/>
      <c r="I17" s="287"/>
    </row>
    <row r="18" spans="1:9" ht="26.25" customHeight="1" x14ac:dyDescent="0.3">
      <c r="A18" s="285"/>
      <c r="B18" s="43"/>
      <c r="C18" s="43" t="s">
        <v>154</v>
      </c>
      <c r="D18" s="43"/>
      <c r="E18" s="297" t="str">
        <f>'1GENERAL INFO'!G23&amp;" - "&amp;'1GENERAL INFO'!G22</f>
        <v xml:space="preserve"> - </v>
      </c>
      <c r="F18" s="297"/>
      <c r="G18" s="297"/>
      <c r="H18" s="297"/>
      <c r="I18" s="287"/>
    </row>
    <row r="19" spans="1:9" x14ac:dyDescent="0.3">
      <c r="A19" s="288"/>
      <c r="B19" s="289"/>
      <c r="C19" s="289"/>
      <c r="D19" s="289"/>
      <c r="E19" s="289"/>
      <c r="F19" s="289"/>
      <c r="G19" s="289"/>
      <c r="H19" s="289"/>
      <c r="I19" s="290"/>
    </row>
    <row r="20" spans="1:9" x14ac:dyDescent="0.3">
      <c r="A20" s="280"/>
      <c r="B20" s="281" t="s">
        <v>155</v>
      </c>
      <c r="C20" s="298" t="s">
        <v>28</v>
      </c>
      <c r="D20" s="298"/>
      <c r="E20" s="298"/>
      <c r="F20" s="298"/>
      <c r="G20" s="298"/>
      <c r="H20" s="298"/>
      <c r="I20" s="299"/>
    </row>
    <row r="21" spans="1:9" x14ac:dyDescent="0.3">
      <c r="A21" s="285"/>
      <c r="B21" s="43"/>
      <c r="C21" s="300" t="str">
        <f>IF('1GENERAL INFO'!B32="","",'1GENERAL INFO'!B32)</f>
        <v/>
      </c>
      <c r="D21" s="300"/>
      <c r="E21" s="300"/>
      <c r="F21" s="300"/>
      <c r="G21" s="300"/>
      <c r="H21" s="300"/>
      <c r="I21" s="301"/>
    </row>
    <row r="22" spans="1:9" x14ac:dyDescent="0.3">
      <c r="A22" s="285"/>
      <c r="B22" s="43"/>
      <c r="C22" s="300"/>
      <c r="D22" s="300"/>
      <c r="E22" s="300"/>
      <c r="F22" s="300"/>
      <c r="G22" s="300"/>
      <c r="H22" s="300"/>
      <c r="I22" s="301"/>
    </row>
    <row r="23" spans="1:9" x14ac:dyDescent="0.3">
      <c r="A23" s="285"/>
      <c r="B23" s="43"/>
      <c r="C23" s="302"/>
      <c r="D23" s="302"/>
      <c r="E23" s="302"/>
      <c r="F23" s="302"/>
      <c r="G23" s="302"/>
      <c r="H23" s="302"/>
      <c r="I23" s="301"/>
    </row>
    <row r="24" spans="1:9" x14ac:dyDescent="0.3">
      <c r="A24" s="285"/>
      <c r="B24" s="43"/>
      <c r="C24" s="303"/>
      <c r="D24" s="303"/>
      <c r="E24" s="303"/>
      <c r="F24" s="303"/>
      <c r="G24" s="303"/>
      <c r="H24" s="303"/>
      <c r="I24" s="287"/>
    </row>
    <row r="25" spans="1:9" ht="32.4" customHeight="1" x14ac:dyDescent="0.3">
      <c r="A25" s="285"/>
      <c r="B25" s="43"/>
      <c r="C25" s="304" t="s">
        <v>156</v>
      </c>
      <c r="D25" s="304"/>
      <c r="E25" s="304"/>
      <c r="F25" s="304"/>
      <c r="G25" s="304"/>
      <c r="H25" s="304"/>
      <c r="I25" s="305"/>
    </row>
    <row r="26" spans="1:9" x14ac:dyDescent="0.3">
      <c r="A26" s="285"/>
      <c r="B26" s="43"/>
      <c r="C26" s="306" t="str">
        <f>IF('1GENERAL INFO'!B35="","",'1GENERAL INFO'!B35)</f>
        <v/>
      </c>
      <c r="D26" s="306"/>
      <c r="E26" s="306"/>
      <c r="F26" s="306"/>
      <c r="G26" s="306"/>
      <c r="H26" s="306"/>
      <c r="I26" s="287"/>
    </row>
    <row r="27" spans="1:9" x14ac:dyDescent="0.3">
      <c r="A27" s="285"/>
      <c r="B27" s="43"/>
      <c r="C27" s="306"/>
      <c r="D27" s="306"/>
      <c r="E27" s="306"/>
      <c r="F27" s="306"/>
      <c r="G27" s="306"/>
      <c r="H27" s="306"/>
      <c r="I27" s="287"/>
    </row>
    <row r="28" spans="1:9" x14ac:dyDescent="0.3">
      <c r="A28" s="285"/>
      <c r="B28" s="43"/>
      <c r="C28" s="307"/>
      <c r="D28" s="307"/>
      <c r="E28" s="307"/>
      <c r="F28" s="307"/>
      <c r="G28" s="307"/>
      <c r="H28" s="307"/>
      <c r="I28" s="287"/>
    </row>
    <row r="29" spans="1:9" x14ac:dyDescent="0.3">
      <c r="A29" s="288"/>
      <c r="B29" s="289"/>
      <c r="C29" s="289"/>
      <c r="D29" s="289"/>
      <c r="E29" s="289"/>
      <c r="F29" s="289"/>
      <c r="G29" s="289"/>
      <c r="H29" s="289"/>
      <c r="I29" s="290"/>
    </row>
    <row r="30" spans="1:9" x14ac:dyDescent="0.3">
      <c r="A30" s="280"/>
      <c r="B30" s="281" t="s">
        <v>157</v>
      </c>
      <c r="C30" s="282" t="s">
        <v>158</v>
      </c>
      <c r="D30" s="283"/>
      <c r="E30" s="283"/>
      <c r="F30" s="283"/>
      <c r="G30" s="283"/>
      <c r="H30" s="283"/>
      <c r="I30" s="284"/>
    </row>
    <row r="31" spans="1:9" x14ac:dyDescent="0.3">
      <c r="A31" s="285"/>
      <c r="B31" s="43"/>
      <c r="C31" s="308" t="s">
        <v>159</v>
      </c>
      <c r="D31" s="308"/>
      <c r="E31" s="308"/>
      <c r="F31" s="308"/>
      <c r="G31" s="308"/>
      <c r="H31" s="308"/>
      <c r="I31" s="309"/>
    </row>
    <row r="32" spans="1:9" x14ac:dyDescent="0.3">
      <c r="A32" s="285"/>
      <c r="B32" s="43"/>
      <c r="C32" s="310" t="s">
        <v>160</v>
      </c>
      <c r="D32" s="310"/>
      <c r="E32" s="310"/>
      <c r="F32" s="310"/>
      <c r="G32" s="310"/>
      <c r="H32" s="310"/>
      <c r="I32" s="311"/>
    </row>
    <row r="33" spans="1:9" x14ac:dyDescent="0.3">
      <c r="A33" s="285"/>
      <c r="B33" s="43"/>
      <c r="C33" s="43" t="s">
        <v>55</v>
      </c>
      <c r="D33" s="43">
        <f>'5PROJECTED RATE SUMMARY'!D66</f>
        <v>0</v>
      </c>
      <c r="E33" s="43" t="str">
        <f>'5PROJECTED RATE SUMMARY'!D65</f>
        <v/>
      </c>
      <c r="F33" s="43"/>
      <c r="G33" s="43"/>
      <c r="H33" s="43"/>
      <c r="I33" s="287"/>
    </row>
    <row r="34" spans="1:9" x14ac:dyDescent="0.3">
      <c r="A34" s="285"/>
      <c r="B34" s="43"/>
      <c r="C34" s="43" t="s">
        <v>56</v>
      </c>
      <c r="D34" s="43">
        <f>'5PROJECTED RATE SUMMARY'!E66</f>
        <v>0</v>
      </c>
      <c r="E34" s="43" t="str">
        <f>'5PROJECTED RATE SUMMARY'!E65</f>
        <v/>
      </c>
      <c r="F34" s="43"/>
      <c r="G34" s="43"/>
      <c r="H34" s="43"/>
      <c r="I34" s="287"/>
    </row>
    <row r="35" spans="1:9" x14ac:dyDescent="0.3">
      <c r="A35" s="285"/>
      <c r="B35" s="43"/>
      <c r="C35" s="43" t="s">
        <v>57</v>
      </c>
      <c r="D35" s="43">
        <f>'5PROJECTED RATE SUMMARY'!F$66</f>
        <v>0</v>
      </c>
      <c r="E35" s="43" t="str">
        <f>'5PROJECTED RATE SUMMARY'!F$65</f>
        <v/>
      </c>
      <c r="F35" s="43"/>
      <c r="G35" s="43"/>
      <c r="H35" s="43"/>
      <c r="I35" s="287"/>
    </row>
    <row r="36" spans="1:9" x14ac:dyDescent="0.3">
      <c r="A36" s="285"/>
      <c r="B36" s="43"/>
      <c r="C36" s="43" t="s">
        <v>58</v>
      </c>
      <c r="D36" s="43">
        <f>'5PROJECTED RATE SUMMARY'!G66</f>
        <v>0</v>
      </c>
      <c r="E36" s="43" t="str">
        <f>'5PROJECTED RATE SUMMARY'!G65</f>
        <v/>
      </c>
      <c r="F36" s="43"/>
      <c r="G36" s="43"/>
      <c r="H36" s="43"/>
      <c r="I36" s="287"/>
    </row>
    <row r="37" spans="1:9" x14ac:dyDescent="0.3">
      <c r="A37" s="285"/>
      <c r="B37" s="43"/>
      <c r="C37" s="43" t="s">
        <v>59</v>
      </c>
      <c r="D37" s="43">
        <f>'5PROJECTED RATE SUMMARY'!H66</f>
        <v>0</v>
      </c>
      <c r="E37" s="43" t="str">
        <f>'5PROJECTED RATE SUMMARY'!H65</f>
        <v/>
      </c>
      <c r="F37" s="43"/>
      <c r="G37" s="43"/>
      <c r="H37" s="43"/>
      <c r="I37" s="287"/>
    </row>
    <row r="38" spans="1:9" x14ac:dyDescent="0.3">
      <c r="A38" s="285"/>
      <c r="B38" s="43"/>
      <c r="C38" s="308" t="s">
        <v>60</v>
      </c>
      <c r="D38" s="308">
        <f>'5PROJECTED RATE SUMMARY'!I66</f>
        <v>0</v>
      </c>
      <c r="E38" s="308" t="str">
        <f>'5PROJECTED RATE SUMMARY'!I65</f>
        <v/>
      </c>
      <c r="F38" s="308"/>
      <c r="G38" s="43"/>
      <c r="H38" s="43"/>
      <c r="I38" s="287"/>
    </row>
    <row r="39" spans="1:9" x14ac:dyDescent="0.3">
      <c r="A39" s="285"/>
      <c r="B39" s="43"/>
      <c r="C39" s="308" t="s">
        <v>61</v>
      </c>
      <c r="D39" s="308">
        <f>'5PROJECTED RATE SUMMARY'!J66</f>
        <v>0</v>
      </c>
      <c r="E39" s="308" t="str">
        <f>'5PROJECTED RATE SUMMARY'!J65</f>
        <v/>
      </c>
      <c r="F39" s="308"/>
      <c r="G39" s="43"/>
      <c r="H39" s="43"/>
      <c r="I39" s="287"/>
    </row>
    <row r="40" spans="1:9" x14ac:dyDescent="0.3">
      <c r="A40" s="285"/>
      <c r="B40" s="43"/>
      <c r="C40" s="308" t="s">
        <v>62</v>
      </c>
      <c r="D40" s="308">
        <f>'5PROJECTED RATE SUMMARY'!K66</f>
        <v>0</v>
      </c>
      <c r="E40" s="308" t="str">
        <f>'5PROJECTED RATE SUMMARY'!K65</f>
        <v/>
      </c>
      <c r="F40" s="308"/>
      <c r="G40" s="43"/>
      <c r="H40" s="43"/>
      <c r="I40" s="287"/>
    </row>
    <row r="41" spans="1:9" x14ac:dyDescent="0.3">
      <c r="A41" s="285"/>
      <c r="B41" s="43"/>
      <c r="C41" s="308" t="s">
        <v>63</v>
      </c>
      <c r="D41" s="308">
        <f>'5PROJECTED RATE SUMMARY'!L66</f>
        <v>0</v>
      </c>
      <c r="E41" s="308" t="str">
        <f>'5PROJECTED RATE SUMMARY'!L65</f>
        <v/>
      </c>
      <c r="F41" s="308"/>
      <c r="G41" s="43"/>
      <c r="H41" s="43"/>
      <c r="I41" s="287"/>
    </row>
    <row r="42" spans="1:9" x14ac:dyDescent="0.3">
      <c r="A42" s="285"/>
      <c r="B42" s="43"/>
      <c r="C42" s="308" t="s">
        <v>64</v>
      </c>
      <c r="D42" s="308">
        <f>'5PROJECTED RATE SUMMARY'!M66</f>
        <v>0</v>
      </c>
      <c r="E42" s="308" t="str">
        <f>'5PROJECTED RATE SUMMARY'!M65</f>
        <v/>
      </c>
      <c r="F42" s="308"/>
      <c r="G42" s="43"/>
      <c r="H42" s="43"/>
      <c r="I42" s="287"/>
    </row>
    <row r="43" spans="1:9" x14ac:dyDescent="0.3">
      <c r="A43" s="288"/>
      <c r="B43" s="289"/>
      <c r="C43" s="289"/>
      <c r="D43" s="289"/>
      <c r="E43" s="289"/>
      <c r="F43" s="289"/>
      <c r="G43" s="289"/>
      <c r="H43" s="289"/>
      <c r="I43" s="290"/>
    </row>
    <row r="44" spans="1:9" x14ac:dyDescent="0.3">
      <c r="A44" s="280"/>
      <c r="B44" s="312" t="s">
        <v>161</v>
      </c>
      <c r="C44" s="282" t="s">
        <v>162</v>
      </c>
      <c r="D44" s="283"/>
      <c r="E44" s="282" t="str">
        <f>"Proposal Date: "&amp;TEXT('1GENERAL INFO'!D25, "mm/dd/yy")&amp; " to " &amp;TEXT('1GENERAL INFO'!D26, "mm/dd/yy")</f>
        <v>Proposal Date: 01/00/00 to 01/00/00</v>
      </c>
      <c r="F44" s="282"/>
      <c r="G44" s="313"/>
      <c r="H44" s="282"/>
      <c r="I44" s="284"/>
    </row>
    <row r="45" spans="1:9" x14ac:dyDescent="0.3">
      <c r="A45" s="285"/>
      <c r="B45" s="43"/>
      <c r="C45" s="43"/>
      <c r="D45" s="43"/>
      <c r="E45" s="43"/>
      <c r="F45" s="43"/>
      <c r="G45" s="43"/>
      <c r="H45" s="43"/>
      <c r="I45" s="287"/>
    </row>
    <row r="46" spans="1:9" x14ac:dyDescent="0.3">
      <c r="A46" s="285"/>
      <c r="B46" s="314" t="s">
        <v>163</v>
      </c>
      <c r="C46" s="43"/>
      <c r="D46" s="43"/>
      <c r="E46" s="43"/>
      <c r="F46" s="43"/>
      <c r="G46" s="43"/>
      <c r="H46" s="43"/>
      <c r="I46" s="287"/>
    </row>
    <row r="47" spans="1:9" x14ac:dyDescent="0.3">
      <c r="A47" s="285"/>
      <c r="B47" s="43"/>
      <c r="C47" s="43"/>
      <c r="D47" s="43"/>
      <c r="E47" s="43"/>
      <c r="F47" s="43"/>
      <c r="G47" s="43"/>
      <c r="H47" s="43"/>
      <c r="I47" s="287"/>
    </row>
    <row r="48" spans="1:9" ht="35.25" customHeight="1" x14ac:dyDescent="0.3">
      <c r="A48" s="285"/>
      <c r="B48" s="315" t="s">
        <v>4</v>
      </c>
      <c r="C48" s="316" t="s">
        <v>164</v>
      </c>
      <c r="D48" s="317"/>
      <c r="E48" s="317"/>
      <c r="F48" s="317"/>
      <c r="G48" s="317"/>
      <c r="H48" s="318"/>
      <c r="I48" s="287"/>
    </row>
    <row r="49" spans="1:9" x14ac:dyDescent="0.3">
      <c r="A49" s="285"/>
      <c r="B49" s="319" t="s">
        <v>10</v>
      </c>
      <c r="C49" s="320" t="s">
        <v>165</v>
      </c>
      <c r="D49" s="321"/>
      <c r="E49" s="321"/>
      <c r="F49" s="321"/>
      <c r="G49" s="321"/>
      <c r="H49" s="322"/>
      <c r="I49" s="287"/>
    </row>
    <row r="50" spans="1:9" ht="36" customHeight="1" x14ac:dyDescent="0.3">
      <c r="A50" s="285"/>
      <c r="B50" s="323" t="s">
        <v>14</v>
      </c>
      <c r="C50" s="316" t="s">
        <v>166</v>
      </c>
      <c r="D50" s="317"/>
      <c r="E50" s="317"/>
      <c r="F50" s="317"/>
      <c r="G50" s="317"/>
      <c r="H50" s="318"/>
      <c r="I50" s="287"/>
    </row>
    <row r="51" spans="1:9" ht="15.75" customHeight="1" x14ac:dyDescent="0.3">
      <c r="A51" s="285"/>
      <c r="B51" s="323" t="s">
        <v>22</v>
      </c>
      <c r="C51" s="320" t="s">
        <v>167</v>
      </c>
      <c r="D51" s="321"/>
      <c r="E51" s="321"/>
      <c r="F51" s="321"/>
      <c r="G51" s="321"/>
      <c r="H51" s="322"/>
      <c r="I51" s="287"/>
    </row>
    <row r="52" spans="1:9" ht="15.6" customHeight="1" x14ac:dyDescent="0.3">
      <c r="A52" s="285"/>
      <c r="I52" s="287"/>
    </row>
    <row r="53" spans="1:9" x14ac:dyDescent="0.3">
      <c r="A53" s="285"/>
      <c r="B53" s="43"/>
      <c r="C53" s="43"/>
      <c r="D53" s="43"/>
      <c r="E53" s="43"/>
      <c r="F53" s="43"/>
      <c r="G53" s="43"/>
      <c r="H53" s="43"/>
      <c r="I53" s="287"/>
    </row>
    <row r="54" spans="1:9" x14ac:dyDescent="0.3">
      <c r="A54" s="285"/>
      <c r="B54" s="324" t="s">
        <v>168</v>
      </c>
      <c r="C54" s="43"/>
      <c r="D54" s="43"/>
      <c r="E54" s="43"/>
      <c r="F54" s="43"/>
      <c r="G54" s="43"/>
      <c r="H54" s="43"/>
      <c r="I54" s="325">
        <f>'5PROJECTED RATE SUMMARY'!B18</f>
        <v>0</v>
      </c>
    </row>
    <row r="55" spans="1:9" x14ac:dyDescent="0.3">
      <c r="A55" s="285"/>
      <c r="B55" s="43"/>
      <c r="C55" s="43"/>
      <c r="D55" s="43"/>
      <c r="E55" s="43"/>
      <c r="F55" s="43"/>
      <c r="G55" s="43"/>
      <c r="H55" s="43"/>
      <c r="I55" s="287"/>
    </row>
    <row r="56" spans="1:9" x14ac:dyDescent="0.3">
      <c r="A56" s="285"/>
      <c r="B56" s="324" t="s">
        <v>169</v>
      </c>
      <c r="C56" s="43"/>
      <c r="D56" s="43"/>
      <c r="E56" s="43"/>
      <c r="F56" s="43"/>
      <c r="G56" s="43"/>
      <c r="H56" s="43"/>
      <c r="I56" s="325">
        <f>I54*25%</f>
        <v>0</v>
      </c>
    </row>
    <row r="57" spans="1:9" x14ac:dyDescent="0.3">
      <c r="A57" s="285"/>
      <c r="B57" s="43"/>
      <c r="C57" s="326" t="s">
        <v>170</v>
      </c>
      <c r="D57" s="43"/>
      <c r="E57" s="43"/>
      <c r="F57" s="327"/>
      <c r="G57" s="327"/>
      <c r="H57" s="327"/>
      <c r="I57" s="328"/>
    </row>
    <row r="58" spans="1:9" x14ac:dyDescent="0.3">
      <c r="A58" s="285"/>
      <c r="B58" s="43"/>
      <c r="C58" s="326"/>
      <c r="D58" s="43"/>
      <c r="E58" s="43"/>
      <c r="F58" s="327"/>
      <c r="G58" s="327"/>
      <c r="H58" s="327"/>
      <c r="I58" s="328"/>
    </row>
    <row r="59" spans="1:9" x14ac:dyDescent="0.3">
      <c r="A59" s="285"/>
      <c r="B59" s="43"/>
      <c r="C59" s="43" t="s">
        <v>171</v>
      </c>
      <c r="D59" s="43"/>
      <c r="E59" s="43"/>
      <c r="F59" s="43"/>
      <c r="G59" s="43"/>
      <c r="H59" s="43"/>
      <c r="I59" s="325">
        <f>I54+I56</f>
        <v>0</v>
      </c>
    </row>
    <row r="60" spans="1:9" x14ac:dyDescent="0.3">
      <c r="A60" s="285"/>
      <c r="B60" s="43"/>
      <c r="C60" s="43"/>
      <c r="D60" s="43"/>
      <c r="E60" s="43"/>
      <c r="F60" s="43"/>
      <c r="G60" s="43"/>
      <c r="H60" s="43"/>
      <c r="I60" s="287"/>
    </row>
    <row r="61" spans="1:9" x14ac:dyDescent="0.3">
      <c r="A61" s="285"/>
      <c r="B61" s="324" t="s">
        <v>172</v>
      </c>
      <c r="C61" s="43"/>
      <c r="D61" s="43"/>
      <c r="E61" s="43"/>
      <c r="F61" s="43"/>
      <c r="G61" s="43"/>
      <c r="H61" s="43"/>
      <c r="I61" s="325">
        <f ca="1">'5PROJECTED RATE SUMMARY'!B46</f>
        <v>0</v>
      </c>
    </row>
    <row r="62" spans="1:9" x14ac:dyDescent="0.3">
      <c r="A62" s="285"/>
      <c r="B62" s="43"/>
      <c r="C62" s="43"/>
      <c r="D62" s="43"/>
      <c r="E62" s="43"/>
      <c r="F62" s="43"/>
      <c r="G62" s="43"/>
      <c r="H62" s="43"/>
      <c r="I62" s="287"/>
    </row>
    <row r="63" spans="1:9" x14ac:dyDescent="0.3">
      <c r="A63" s="285"/>
      <c r="B63" s="324" t="s">
        <v>173</v>
      </c>
      <c r="C63" s="43"/>
      <c r="D63" s="43"/>
      <c r="E63" s="43"/>
      <c r="F63" s="43"/>
      <c r="G63" s="43"/>
      <c r="H63" s="43"/>
      <c r="I63" s="325">
        <f>+'5PROJECTED RATE SUMMARY'!B27+'5PROJECTED RATE SUMMARY'!B37+'5PROJECTED RATE SUMMARY'!B43</f>
        <v>0</v>
      </c>
    </row>
    <row r="64" spans="1:9" x14ac:dyDescent="0.3">
      <c r="A64" s="285"/>
      <c r="B64" s="43"/>
      <c r="C64" s="43"/>
      <c r="D64" s="43"/>
      <c r="E64" s="43"/>
      <c r="F64" s="43"/>
      <c r="G64" s="43"/>
      <c r="H64" s="43"/>
      <c r="I64" s="287"/>
    </row>
    <row r="65" spans="1:9" x14ac:dyDescent="0.3">
      <c r="A65" s="285"/>
      <c r="B65" s="43"/>
      <c r="C65" s="43" t="s">
        <v>174</v>
      </c>
      <c r="D65" s="43"/>
      <c r="E65" s="43"/>
      <c r="F65" s="43"/>
      <c r="G65" s="43"/>
      <c r="H65" s="43"/>
      <c r="I65" s="325">
        <f ca="1">I61+I63</f>
        <v>0</v>
      </c>
    </row>
    <row r="66" spans="1:9" x14ac:dyDescent="0.3">
      <c r="A66" s="285"/>
      <c r="B66" s="43"/>
      <c r="C66" s="43"/>
      <c r="D66" s="43"/>
      <c r="E66" s="43"/>
      <c r="F66" s="43"/>
      <c r="G66" s="43"/>
      <c r="H66" s="43"/>
      <c r="I66" s="287"/>
    </row>
    <row r="67" spans="1:9" ht="16.2" thickBot="1" x14ac:dyDescent="0.35">
      <c r="A67" s="285"/>
      <c r="B67" s="324" t="s">
        <v>175</v>
      </c>
      <c r="C67" s="43"/>
      <c r="D67" s="43"/>
      <c r="E67" s="43"/>
      <c r="F67" s="43"/>
      <c r="G67" s="43"/>
      <c r="H67" s="43"/>
      <c r="I67" s="329">
        <f ca="1">I59+I65</f>
        <v>0</v>
      </c>
    </row>
    <row r="68" spans="1:9" ht="16.2" thickTop="1" x14ac:dyDescent="0.3">
      <c r="A68" s="285"/>
      <c r="B68" s="43"/>
      <c r="C68" s="43"/>
      <c r="D68" s="43"/>
      <c r="E68" s="43"/>
      <c r="F68" s="43"/>
      <c r="G68" s="43"/>
      <c r="H68" s="43"/>
      <c r="I68" s="287"/>
    </row>
    <row r="69" spans="1:9" x14ac:dyDescent="0.3">
      <c r="A69" s="288"/>
      <c r="B69" s="289"/>
      <c r="C69" s="289"/>
      <c r="D69" s="289"/>
      <c r="E69" s="289"/>
      <c r="F69" s="289"/>
      <c r="G69" s="289"/>
      <c r="H69" s="289"/>
      <c r="I69" s="290"/>
    </row>
    <row r="70" spans="1:9" x14ac:dyDescent="0.3">
      <c r="A70" s="330"/>
      <c r="B70" s="281" t="s">
        <v>176</v>
      </c>
      <c r="C70" s="331" t="s">
        <v>177</v>
      </c>
      <c r="D70" s="332"/>
      <c r="E70" s="332"/>
      <c r="F70" s="332"/>
      <c r="G70" s="332"/>
      <c r="H70" s="332"/>
      <c r="I70" s="333"/>
    </row>
    <row r="71" spans="1:9" x14ac:dyDescent="0.3">
      <c r="A71" s="334"/>
      <c r="B71" s="308"/>
      <c r="C71" s="308"/>
      <c r="D71" s="308"/>
      <c r="E71" s="308"/>
      <c r="F71" s="308"/>
      <c r="G71" s="308"/>
      <c r="H71" s="308"/>
      <c r="I71" s="309"/>
    </row>
    <row r="72" spans="1:9" x14ac:dyDescent="0.3">
      <c r="A72" s="334"/>
      <c r="B72" s="308"/>
      <c r="C72" s="335" t="s">
        <v>178</v>
      </c>
      <c r="D72" s="335"/>
      <c r="E72" s="335"/>
      <c r="F72" s="308"/>
      <c r="G72" s="336"/>
      <c r="H72" s="336"/>
      <c r="I72" s="309"/>
    </row>
    <row r="73" spans="1:9" x14ac:dyDescent="0.3">
      <c r="A73" s="334"/>
      <c r="B73" s="308"/>
      <c r="C73" s="308" t="s">
        <v>179</v>
      </c>
      <c r="D73" s="308"/>
      <c r="E73" s="308"/>
      <c r="F73" s="308"/>
      <c r="G73" s="337"/>
      <c r="H73" s="337"/>
      <c r="I73" s="309"/>
    </row>
    <row r="74" spans="1:9" x14ac:dyDescent="0.3">
      <c r="A74" s="334"/>
      <c r="B74" s="308"/>
      <c r="C74" s="308"/>
      <c r="D74" s="308"/>
      <c r="E74" s="308"/>
      <c r="F74" s="308"/>
      <c r="G74" s="338"/>
      <c r="H74" s="308"/>
      <c r="I74" s="309"/>
    </row>
    <row r="75" spans="1:9" ht="31.2" x14ac:dyDescent="0.3">
      <c r="A75" s="334"/>
      <c r="B75" s="308"/>
      <c r="C75" s="339" t="s">
        <v>180</v>
      </c>
      <c r="D75" s="339" t="s">
        <v>181</v>
      </c>
      <c r="E75" s="339" t="s">
        <v>182</v>
      </c>
      <c r="F75" s="339" t="s">
        <v>183</v>
      </c>
      <c r="G75" s="339" t="s">
        <v>184</v>
      </c>
      <c r="H75" s="339" t="s">
        <v>185</v>
      </c>
      <c r="I75" s="311" t="s">
        <v>186</v>
      </c>
    </row>
    <row r="76" spans="1:9" x14ac:dyDescent="0.3">
      <c r="A76" s="334"/>
      <c r="B76" s="308" t="s">
        <v>4</v>
      </c>
      <c r="C76" s="308">
        <f>'2RATE DESCRIPTION'!C8</f>
        <v>0</v>
      </c>
      <c r="D76" s="340">
        <f ca="1">'5PROJECTED RATE SUMMARY'!D63</f>
        <v>0</v>
      </c>
      <c r="E76" s="341">
        <f t="shared" ref="E76:E85" si="0">D33</f>
        <v>0</v>
      </c>
      <c r="F76" s="342" t="e">
        <f ca="1">D76/E76</f>
        <v>#DIV/0!</v>
      </c>
      <c r="G76" s="342">
        <f>'2RATE DESCRIPTION'!G8</f>
        <v>0</v>
      </c>
      <c r="H76" s="343" t="e">
        <f ca="1">F76-G76</f>
        <v>#DIV/0!</v>
      </c>
      <c r="I76" s="344" t="e">
        <f ca="1">H76*E76</f>
        <v>#DIV/0!</v>
      </c>
    </row>
    <row r="77" spans="1:9" x14ac:dyDescent="0.3">
      <c r="A77" s="334"/>
      <c r="B77" s="308" t="s">
        <v>10</v>
      </c>
      <c r="C77" s="308">
        <f>'2RATE DESCRIPTION'!C9</f>
        <v>0</v>
      </c>
      <c r="D77" s="340">
        <f ca="1">'5PROJECTED RATE SUMMARY'!E63</f>
        <v>0</v>
      </c>
      <c r="E77" s="341">
        <f t="shared" si="0"/>
        <v>0</v>
      </c>
      <c r="F77" s="342" t="e">
        <f t="shared" ref="F77:F85" ca="1" si="1">D77/E77</f>
        <v>#DIV/0!</v>
      </c>
      <c r="G77" s="342">
        <f>'2RATE DESCRIPTION'!G9</f>
        <v>0</v>
      </c>
      <c r="H77" s="343" t="e">
        <f t="shared" ref="H77:H85" ca="1" si="2">F77-G77</f>
        <v>#DIV/0!</v>
      </c>
      <c r="I77" s="344" t="e">
        <f t="shared" ref="I77:I85" ca="1" si="3">H77*E77</f>
        <v>#DIV/0!</v>
      </c>
    </row>
    <row r="78" spans="1:9" x14ac:dyDescent="0.3">
      <c r="A78" s="334"/>
      <c r="B78" s="308" t="s">
        <v>14</v>
      </c>
      <c r="C78" s="308">
        <f>'2RATE DESCRIPTION'!C10</f>
        <v>0</v>
      </c>
      <c r="D78" s="340">
        <f ca="1">'5PROJECTED RATE SUMMARY'!F63</f>
        <v>0</v>
      </c>
      <c r="E78" s="341">
        <f t="shared" si="0"/>
        <v>0</v>
      </c>
      <c r="F78" s="342" t="e">
        <f t="shared" ca="1" si="1"/>
        <v>#DIV/0!</v>
      </c>
      <c r="G78" s="342">
        <f>'2RATE DESCRIPTION'!G10</f>
        <v>0</v>
      </c>
      <c r="H78" s="343" t="e">
        <f t="shared" ca="1" si="2"/>
        <v>#DIV/0!</v>
      </c>
      <c r="I78" s="344" t="e">
        <f t="shared" ca="1" si="3"/>
        <v>#DIV/0!</v>
      </c>
    </row>
    <row r="79" spans="1:9" x14ac:dyDescent="0.3">
      <c r="A79" s="334"/>
      <c r="B79" s="308" t="s">
        <v>22</v>
      </c>
      <c r="C79" s="308">
        <f>'2RATE DESCRIPTION'!C11</f>
        <v>0</v>
      </c>
      <c r="D79" s="340">
        <f ca="1">'5PROJECTED RATE SUMMARY'!G63</f>
        <v>0</v>
      </c>
      <c r="E79" s="341">
        <f t="shared" si="0"/>
        <v>0</v>
      </c>
      <c r="F79" s="342" t="e">
        <f t="shared" ca="1" si="1"/>
        <v>#DIV/0!</v>
      </c>
      <c r="G79" s="342">
        <f>'2RATE DESCRIPTION'!G11</f>
        <v>0</v>
      </c>
      <c r="H79" s="343" t="e">
        <f t="shared" ca="1" si="2"/>
        <v>#DIV/0!</v>
      </c>
      <c r="I79" s="344" t="e">
        <f t="shared" ca="1" si="3"/>
        <v>#DIV/0!</v>
      </c>
    </row>
    <row r="80" spans="1:9" x14ac:dyDescent="0.3">
      <c r="A80" s="334"/>
      <c r="B80" s="308" t="s">
        <v>25</v>
      </c>
      <c r="C80" s="308">
        <f>'2RATE DESCRIPTION'!C12</f>
        <v>0</v>
      </c>
      <c r="D80" s="340">
        <f ca="1">'5PROJECTED RATE SUMMARY'!H63</f>
        <v>0</v>
      </c>
      <c r="E80" s="341">
        <f t="shared" si="0"/>
        <v>0</v>
      </c>
      <c r="F80" s="342" t="e">
        <f t="shared" ca="1" si="1"/>
        <v>#DIV/0!</v>
      </c>
      <c r="G80" s="342">
        <f>'2RATE DESCRIPTION'!G12</f>
        <v>0</v>
      </c>
      <c r="H80" s="343" t="e">
        <f t="shared" ca="1" si="2"/>
        <v>#DIV/0!</v>
      </c>
      <c r="I80" s="344" t="e">
        <f t="shared" ca="1" si="3"/>
        <v>#DIV/0!</v>
      </c>
    </row>
    <row r="81" spans="1:9" x14ac:dyDescent="0.3">
      <c r="A81" s="334"/>
      <c r="B81" s="308" t="s">
        <v>27</v>
      </c>
      <c r="C81" s="308">
        <f>'2RATE DESCRIPTION'!C13</f>
        <v>0</v>
      </c>
      <c r="D81" s="340">
        <f ca="1">'5PROJECTED RATE SUMMARY'!I63</f>
        <v>0</v>
      </c>
      <c r="E81" s="341">
        <f t="shared" si="0"/>
        <v>0</v>
      </c>
      <c r="F81" s="342" t="e">
        <f t="shared" ca="1" si="1"/>
        <v>#DIV/0!</v>
      </c>
      <c r="G81" s="342">
        <f>'2RATE DESCRIPTION'!G13</f>
        <v>0</v>
      </c>
      <c r="H81" s="343" t="e">
        <f t="shared" ca="1" si="2"/>
        <v>#DIV/0!</v>
      </c>
      <c r="I81" s="344" t="e">
        <f t="shared" ca="1" si="3"/>
        <v>#DIV/0!</v>
      </c>
    </row>
    <row r="82" spans="1:9" x14ac:dyDescent="0.3">
      <c r="A82" s="334"/>
      <c r="B82" s="308" t="s">
        <v>29</v>
      </c>
      <c r="C82" s="308">
        <f>'2RATE DESCRIPTION'!C14</f>
        <v>0</v>
      </c>
      <c r="D82" s="340">
        <f ca="1">'5PROJECTED RATE SUMMARY'!J63</f>
        <v>0</v>
      </c>
      <c r="E82" s="341">
        <f t="shared" si="0"/>
        <v>0</v>
      </c>
      <c r="F82" s="342" t="e">
        <f t="shared" ca="1" si="1"/>
        <v>#DIV/0!</v>
      </c>
      <c r="G82" s="342">
        <f>'2RATE DESCRIPTION'!G14</f>
        <v>0</v>
      </c>
      <c r="H82" s="343" t="e">
        <f t="shared" ca="1" si="2"/>
        <v>#DIV/0!</v>
      </c>
      <c r="I82" s="344" t="e">
        <f t="shared" ca="1" si="3"/>
        <v>#DIV/0!</v>
      </c>
    </row>
    <row r="83" spans="1:9" x14ac:dyDescent="0.3">
      <c r="A83" s="334"/>
      <c r="B83" s="308" t="s">
        <v>31</v>
      </c>
      <c r="C83" s="308">
        <f>'2RATE DESCRIPTION'!C15</f>
        <v>0</v>
      </c>
      <c r="D83" s="340">
        <f ca="1">'5PROJECTED RATE SUMMARY'!K63</f>
        <v>0</v>
      </c>
      <c r="E83" s="341">
        <f t="shared" si="0"/>
        <v>0</v>
      </c>
      <c r="F83" s="342" t="e">
        <f t="shared" ca="1" si="1"/>
        <v>#DIV/0!</v>
      </c>
      <c r="G83" s="342">
        <f>'2RATE DESCRIPTION'!G15</f>
        <v>0</v>
      </c>
      <c r="H83" s="343" t="e">
        <f t="shared" ca="1" si="2"/>
        <v>#DIV/0!</v>
      </c>
      <c r="I83" s="344" t="e">
        <f t="shared" ca="1" si="3"/>
        <v>#DIV/0!</v>
      </c>
    </row>
    <row r="84" spans="1:9" x14ac:dyDescent="0.3">
      <c r="A84" s="334"/>
      <c r="B84" s="308" t="s">
        <v>33</v>
      </c>
      <c r="C84" s="308">
        <f>'2RATE DESCRIPTION'!C16</f>
        <v>0</v>
      </c>
      <c r="D84" s="340">
        <f ca="1">'5PROJECTED RATE SUMMARY'!L63</f>
        <v>0</v>
      </c>
      <c r="E84" s="341">
        <f t="shared" si="0"/>
        <v>0</v>
      </c>
      <c r="F84" s="342" t="e">
        <f t="shared" ca="1" si="1"/>
        <v>#DIV/0!</v>
      </c>
      <c r="G84" s="342">
        <f>'2RATE DESCRIPTION'!G16</f>
        <v>0</v>
      </c>
      <c r="H84" s="343" t="e">
        <f t="shared" ca="1" si="2"/>
        <v>#DIV/0!</v>
      </c>
      <c r="I84" s="344" t="e">
        <f t="shared" ca="1" si="3"/>
        <v>#DIV/0!</v>
      </c>
    </row>
    <row r="85" spans="1:9" x14ac:dyDescent="0.3">
      <c r="A85" s="334"/>
      <c r="B85" s="308" t="s">
        <v>38</v>
      </c>
      <c r="C85" s="308">
        <f>'2RATE DESCRIPTION'!C17</f>
        <v>0</v>
      </c>
      <c r="D85" s="340">
        <f ca="1">'5PROJECTED RATE SUMMARY'!M63</f>
        <v>0</v>
      </c>
      <c r="E85" s="341">
        <f t="shared" si="0"/>
        <v>0</v>
      </c>
      <c r="F85" s="342" t="e">
        <f t="shared" ca="1" si="1"/>
        <v>#DIV/0!</v>
      </c>
      <c r="G85" s="342">
        <f>'2RATE DESCRIPTION'!G17</f>
        <v>0</v>
      </c>
      <c r="H85" s="343" t="e">
        <f t="shared" ca="1" si="2"/>
        <v>#DIV/0!</v>
      </c>
      <c r="I85" s="344" t="e">
        <f t="shared" ca="1" si="3"/>
        <v>#DIV/0!</v>
      </c>
    </row>
    <row r="86" spans="1:9" x14ac:dyDescent="0.3">
      <c r="A86" s="334"/>
      <c r="B86" s="308"/>
      <c r="C86" s="308"/>
      <c r="D86" s="308"/>
      <c r="E86" s="308"/>
      <c r="F86" s="308"/>
      <c r="G86" s="308"/>
      <c r="H86" s="308"/>
      <c r="I86" s="345" t="e">
        <f ca="1">SUM(I76:I85)</f>
        <v>#DIV/0!</v>
      </c>
    </row>
    <row r="87" spans="1:9" x14ac:dyDescent="0.3">
      <c r="A87" s="280"/>
      <c r="B87" s="281" t="s">
        <v>187</v>
      </c>
      <c r="C87" s="282" t="s">
        <v>188</v>
      </c>
      <c r="D87" s="283"/>
      <c r="E87" s="283"/>
      <c r="F87" s="283"/>
      <c r="G87" s="283"/>
      <c r="H87" s="283"/>
      <c r="I87" s="284"/>
    </row>
    <row r="88" spans="1:9" ht="10.5" customHeight="1" x14ac:dyDescent="0.3">
      <c r="A88" s="285"/>
      <c r="B88" s="43"/>
      <c r="C88" s="43"/>
      <c r="D88" s="43"/>
      <c r="E88" s="43"/>
      <c r="F88" s="43"/>
      <c r="G88" s="43"/>
      <c r="H88" s="43"/>
      <c r="I88" s="287"/>
    </row>
    <row r="89" spans="1:9" x14ac:dyDescent="0.3">
      <c r="A89" s="285"/>
      <c r="B89" s="306" t="s">
        <v>189</v>
      </c>
      <c r="C89" s="306"/>
      <c r="D89" s="306"/>
      <c r="E89" s="306"/>
      <c r="F89" s="306"/>
      <c r="G89" s="306"/>
      <c r="H89" s="306"/>
      <c r="I89" s="287"/>
    </row>
    <row r="90" spans="1:9" x14ac:dyDescent="0.3">
      <c r="A90" s="285"/>
      <c r="B90" s="306"/>
      <c r="C90" s="306"/>
      <c r="D90" s="306"/>
      <c r="E90" s="306"/>
      <c r="F90" s="306"/>
      <c r="G90" s="306"/>
      <c r="H90" s="306"/>
      <c r="I90" s="287"/>
    </row>
    <row r="91" spans="1:9" x14ac:dyDescent="0.3">
      <c r="A91" s="285"/>
      <c r="B91" s="306"/>
      <c r="C91" s="306"/>
      <c r="D91" s="306"/>
      <c r="E91" s="306"/>
      <c r="F91" s="306"/>
      <c r="G91" s="306"/>
      <c r="H91" s="306"/>
      <c r="I91" s="287"/>
    </row>
    <row r="92" spans="1:9" x14ac:dyDescent="0.3">
      <c r="A92" s="285"/>
      <c r="B92" s="306"/>
      <c r="C92" s="306"/>
      <c r="D92" s="306"/>
      <c r="E92" s="306"/>
      <c r="F92" s="306"/>
      <c r="G92" s="306"/>
      <c r="H92" s="306"/>
      <c r="I92" s="287"/>
    </row>
    <row r="93" spans="1:9" x14ac:dyDescent="0.3">
      <c r="A93" s="285"/>
      <c r="B93" s="43"/>
      <c r="C93" s="43"/>
      <c r="D93" s="43"/>
      <c r="E93" s="43"/>
      <c r="F93" s="43"/>
      <c r="G93" s="43"/>
      <c r="H93" s="43"/>
      <c r="I93" s="287"/>
    </row>
    <row r="94" spans="1:9" x14ac:dyDescent="0.3">
      <c r="A94" s="285"/>
      <c r="B94" s="43" t="s">
        <v>190</v>
      </c>
      <c r="C94" s="43"/>
      <c r="D94" s="292" t="str">
        <f>IF('1GENERAL INFO'!B38="","",'1GENERAL INFO'!B38)</f>
        <v/>
      </c>
      <c r="E94" s="292"/>
      <c r="F94" s="292"/>
      <c r="G94" s="292"/>
      <c r="H94" s="43"/>
      <c r="I94" s="287"/>
    </row>
    <row r="95" spans="1:9" ht="10.5" customHeight="1" x14ac:dyDescent="0.3">
      <c r="A95" s="288"/>
      <c r="B95" s="289"/>
      <c r="C95" s="289"/>
      <c r="D95" s="289"/>
      <c r="E95" s="289"/>
      <c r="F95" s="289"/>
      <c r="G95" s="289"/>
      <c r="H95" s="289"/>
      <c r="I95" s="290"/>
    </row>
    <row r="96" spans="1:9" x14ac:dyDescent="0.3">
      <c r="A96" s="280"/>
      <c r="B96" s="281" t="s">
        <v>191</v>
      </c>
      <c r="C96" s="282" t="s">
        <v>192</v>
      </c>
      <c r="D96" s="283"/>
      <c r="E96" s="43" t="s">
        <v>193</v>
      </c>
      <c r="F96" s="283"/>
      <c r="G96" s="283"/>
      <c r="H96" s="283"/>
      <c r="I96" s="284"/>
    </row>
    <row r="97" spans="1:9" ht="15.75" customHeight="1" x14ac:dyDescent="0.3">
      <c r="A97" s="285"/>
      <c r="B97" s="43"/>
      <c r="C97" s="43"/>
      <c r="D97" s="43"/>
      <c r="E97" s="43" t="s">
        <v>194</v>
      </c>
      <c r="F97" s="43"/>
      <c r="G97" s="43"/>
      <c r="H97" s="43"/>
      <c r="I97" s="287"/>
    </row>
    <row r="98" spans="1:9" ht="24" customHeight="1" x14ac:dyDescent="0.3">
      <c r="A98" s="285"/>
      <c r="B98" s="314" t="s">
        <v>195</v>
      </c>
      <c r="C98" s="43"/>
      <c r="D98" s="43"/>
      <c r="E98" s="43"/>
      <c r="F98" s="43"/>
      <c r="G98" s="43"/>
      <c r="H98" s="43"/>
      <c r="I98" s="287"/>
    </row>
    <row r="99" spans="1:9" ht="24" customHeight="1" x14ac:dyDescent="0.3">
      <c r="A99" s="285"/>
      <c r="B99" s="346" t="str">
        <f>IF('1GENERAL INFO'!F45="","Name:  ____________________________","Name: "&amp;'1GENERAL INFO'!F45)</f>
        <v>Name:  ____________________________</v>
      </c>
      <c r="C99" s="346"/>
      <c r="D99" s="346"/>
      <c r="E99" s="346"/>
      <c r="F99" s="346" t="str">
        <f>IF('1GENERAL INFO'!D46="","Employee  ID: _________________","Employee  ID: "&amp;'1GENERAL INFO'!D46)</f>
        <v>Employee  ID: _________________</v>
      </c>
      <c r="G99" s="346"/>
      <c r="H99" s="346"/>
      <c r="I99" s="287"/>
    </row>
    <row r="100" spans="1:9" ht="24" customHeight="1" x14ac:dyDescent="0.3">
      <c r="A100" s="285"/>
      <c r="B100" s="347" t="str">
        <f>IF('1GENERAL INFO'!D47="","Title/Position: ____________________________","Title/Position:  "&amp;'1GENERAL INFO'!D47)</f>
        <v>Title/Position: ____________________________</v>
      </c>
      <c r="C100" s="347"/>
      <c r="D100" s="347"/>
      <c r="E100" s="347"/>
      <c r="F100" s="43"/>
      <c r="G100" s="43"/>
      <c r="H100" s="43"/>
      <c r="I100" s="287"/>
    </row>
    <row r="101" spans="1:9" ht="24" customHeight="1" x14ac:dyDescent="0.3">
      <c r="A101" s="285"/>
      <c r="B101" s="346" t="str">
        <f>IF('1GENERAL INFO'!E48="","Mail Code &amp; Phone Extension: ___________________________________","Mail Code &amp; Phone Extension: "&amp;'1GENERAL INFO'!E49&amp;" "&amp;'1GENERAL INFO'!E48)</f>
        <v>Mail Code &amp; Phone Extension: ___________________________________</v>
      </c>
      <c r="C101" s="346"/>
      <c r="D101" s="346"/>
      <c r="E101" s="346"/>
      <c r="F101" s="346"/>
      <c r="G101" s="346"/>
      <c r="H101" s="43"/>
      <c r="I101" s="287"/>
    </row>
    <row r="102" spans="1:9" ht="6.75" customHeight="1" x14ac:dyDescent="0.3">
      <c r="A102" s="285"/>
      <c r="B102" s="43"/>
      <c r="C102" s="43"/>
      <c r="D102" s="43"/>
      <c r="E102" s="43"/>
      <c r="F102" s="43"/>
      <c r="G102" s="43"/>
      <c r="H102" s="43"/>
      <c r="I102" s="287"/>
    </row>
    <row r="103" spans="1:9" ht="24" customHeight="1" x14ac:dyDescent="0.3">
      <c r="A103" s="285"/>
      <c r="B103" s="314" t="s">
        <v>196</v>
      </c>
      <c r="C103" s="43"/>
      <c r="D103" s="43"/>
      <c r="E103" s="43"/>
      <c r="F103" s="43"/>
      <c r="G103" s="43"/>
      <c r="H103" s="43"/>
      <c r="I103" s="287"/>
    </row>
    <row r="104" spans="1:9" ht="24" customHeight="1" x14ac:dyDescent="0.3">
      <c r="A104" s="285"/>
      <c r="B104" s="346" t="str">
        <f>IF('1GENERAL INFO'!G51="","Name:  ____________________________","Name: "&amp;'1GENERAL INFO'!G51)</f>
        <v>Name:  ____________________________</v>
      </c>
      <c r="C104" s="346"/>
      <c r="D104" s="346"/>
      <c r="E104" s="346"/>
      <c r="F104" s="346" t="str">
        <f>IF('1GENERAL INFO'!D52="","Employee  ID: _________________","Employee  ID: "&amp;'1GENERAL INFO'!D52)</f>
        <v>Employee  ID: _________________</v>
      </c>
      <c r="G104" s="346"/>
      <c r="H104" s="346"/>
      <c r="I104" s="287"/>
    </row>
    <row r="105" spans="1:9" ht="24" customHeight="1" x14ac:dyDescent="0.3">
      <c r="A105" s="285"/>
      <c r="B105" s="347" t="str">
        <f>IF('1GENERAL INFO'!D53="","Title/Position: ____________________________","Title/Position:  "&amp;'1GENERAL INFO'!D53)</f>
        <v>Title/Position: ____________________________</v>
      </c>
      <c r="C105" s="347"/>
      <c r="D105" s="347"/>
      <c r="E105" s="347"/>
      <c r="F105" s="43"/>
      <c r="G105" s="43"/>
      <c r="H105" s="43"/>
      <c r="I105" s="287"/>
    </row>
    <row r="106" spans="1:9" ht="24" customHeight="1" x14ac:dyDescent="0.3">
      <c r="A106" s="285"/>
      <c r="B106" s="346" t="str">
        <f>IF('1GENERAL INFO'!E54="","Mail Code &amp; Phone Extension: ___________________________________","Mail Code &amp; Phone Extension: "&amp;'1GENERAL INFO'!E55&amp;" "&amp;'1GENERAL INFO'!E54)</f>
        <v>Mail Code &amp; Phone Extension: ___________________________________</v>
      </c>
      <c r="C106" s="346"/>
      <c r="D106" s="346"/>
      <c r="E106" s="346"/>
      <c r="F106" s="346"/>
      <c r="G106" s="346"/>
      <c r="H106" s="43"/>
      <c r="I106" s="287"/>
    </row>
    <row r="107" spans="1:9" ht="8.25" customHeight="1" x14ac:dyDescent="0.3">
      <c r="A107" s="288"/>
      <c r="B107" s="289"/>
      <c r="C107" s="289"/>
      <c r="D107" s="289"/>
      <c r="E107" s="289"/>
      <c r="F107" s="289"/>
      <c r="G107" s="289"/>
      <c r="H107" s="289"/>
      <c r="I107" s="290"/>
    </row>
    <row r="108" spans="1:9" x14ac:dyDescent="0.3">
      <c r="A108" s="280"/>
      <c r="B108" s="281" t="s">
        <v>197</v>
      </c>
      <c r="C108" s="282" t="s">
        <v>198</v>
      </c>
      <c r="D108" s="283"/>
      <c r="E108" s="283"/>
      <c r="F108" s="283"/>
      <c r="G108" s="283"/>
      <c r="H108" s="283"/>
      <c r="I108" s="284"/>
    </row>
    <row r="109" spans="1:9" ht="10.5" customHeight="1" x14ac:dyDescent="0.3">
      <c r="A109" s="285"/>
      <c r="B109" s="43"/>
      <c r="C109" s="43"/>
      <c r="D109" s="43"/>
      <c r="E109" s="43"/>
      <c r="F109" s="43"/>
      <c r="G109" s="43"/>
      <c r="H109" s="43"/>
      <c r="I109" s="287"/>
    </row>
    <row r="110" spans="1:9" x14ac:dyDescent="0.3">
      <c r="A110" s="285"/>
      <c r="B110" s="43" t="s">
        <v>199</v>
      </c>
      <c r="C110" s="43"/>
      <c r="D110" s="43"/>
      <c r="E110" s="43"/>
      <c r="F110" s="43"/>
      <c r="G110" s="43"/>
      <c r="H110" s="43"/>
      <c r="I110" s="287"/>
    </row>
    <row r="111" spans="1:9" x14ac:dyDescent="0.3">
      <c r="A111" s="285"/>
      <c r="B111" s="43"/>
      <c r="C111" s="43"/>
      <c r="D111" s="43"/>
      <c r="E111" s="43"/>
      <c r="F111" s="43"/>
      <c r="G111" s="43"/>
      <c r="H111" s="43"/>
      <c r="I111" s="287"/>
    </row>
    <row r="112" spans="1:9" x14ac:dyDescent="0.3">
      <c r="A112" s="285"/>
      <c r="B112" s="43" t="s">
        <v>200</v>
      </c>
      <c r="C112" s="43"/>
      <c r="D112" s="43"/>
      <c r="E112" s="43"/>
      <c r="F112" s="43"/>
      <c r="G112" s="43"/>
      <c r="H112" s="43"/>
      <c r="I112" s="287"/>
    </row>
    <row r="113" spans="1:9" ht="24" customHeight="1" x14ac:dyDescent="0.3">
      <c r="A113" s="285"/>
      <c r="B113" s="43" t="s">
        <v>201</v>
      </c>
      <c r="C113" s="43"/>
      <c r="D113" s="43"/>
      <c r="E113" s="43"/>
      <c r="F113" s="43"/>
      <c r="G113" s="43"/>
      <c r="H113" s="43"/>
      <c r="I113" s="287"/>
    </row>
    <row r="114" spans="1:9" ht="25.5" customHeight="1" x14ac:dyDescent="0.3">
      <c r="A114" s="285"/>
      <c r="B114" s="43" t="s">
        <v>202</v>
      </c>
      <c r="C114" s="43"/>
      <c r="D114" s="43"/>
      <c r="E114" s="43"/>
      <c r="F114" s="43"/>
      <c r="G114" s="43"/>
      <c r="H114" s="43"/>
      <c r="I114" s="287"/>
    </row>
    <row r="115" spans="1:9" ht="25.5" customHeight="1" x14ac:dyDescent="0.3">
      <c r="A115" s="285"/>
      <c r="B115" s="43" t="s">
        <v>201</v>
      </c>
      <c r="C115" s="43"/>
      <c r="D115" s="43"/>
      <c r="E115" s="43"/>
      <c r="F115" s="43"/>
      <c r="G115" s="43"/>
      <c r="H115" s="43"/>
      <c r="I115" s="287"/>
    </row>
    <row r="116" spans="1:9" ht="7.5" customHeight="1" x14ac:dyDescent="0.3">
      <c r="A116" s="288"/>
      <c r="B116" s="289"/>
      <c r="C116" s="289"/>
      <c r="D116" s="289"/>
      <c r="E116" s="289"/>
      <c r="F116" s="289"/>
      <c r="G116" s="289"/>
      <c r="H116" s="289"/>
      <c r="I116" s="290"/>
    </row>
    <row r="117" spans="1:9" x14ac:dyDescent="0.3">
      <c r="A117" s="280"/>
      <c r="B117" s="281" t="s">
        <v>203</v>
      </c>
      <c r="C117" s="282" t="s">
        <v>204</v>
      </c>
      <c r="D117" s="283"/>
      <c r="E117" s="283"/>
      <c r="F117" s="283"/>
      <c r="G117" s="283"/>
      <c r="H117" s="283"/>
      <c r="I117" s="284"/>
    </row>
    <row r="118" spans="1:9" ht="10.5" customHeight="1" x14ac:dyDescent="0.3">
      <c r="A118" s="285"/>
      <c r="B118" s="43"/>
      <c r="C118" s="43"/>
      <c r="D118" s="43"/>
      <c r="E118" s="43"/>
      <c r="F118" s="43"/>
      <c r="G118" s="43"/>
      <c r="H118" s="43"/>
      <c r="I118" s="287"/>
    </row>
    <row r="119" spans="1:9" x14ac:dyDescent="0.3">
      <c r="A119" s="285"/>
      <c r="B119" s="348" t="s">
        <v>205</v>
      </c>
      <c r="C119" s="348"/>
      <c r="D119" s="348"/>
      <c r="E119" s="348"/>
      <c r="F119" s="348"/>
      <c r="G119" s="348"/>
      <c r="H119" s="348"/>
      <c r="I119" s="287"/>
    </row>
    <row r="120" spans="1:9" s="338" customFormat="1" x14ac:dyDescent="0.3">
      <c r="A120" s="334"/>
      <c r="B120" s="308"/>
      <c r="C120" s="308"/>
      <c r="D120" s="308"/>
      <c r="E120" s="308"/>
      <c r="F120" s="308"/>
      <c r="G120" s="308"/>
      <c r="H120" s="308"/>
      <c r="I120" s="309"/>
    </row>
    <row r="121" spans="1:9" ht="25.5" customHeight="1" x14ac:dyDescent="0.3">
      <c r="A121" s="285"/>
      <c r="B121" s="349" t="s">
        <v>206</v>
      </c>
      <c r="C121" s="350"/>
      <c r="D121" s="350"/>
      <c r="E121" s="350"/>
      <c r="F121" s="350"/>
      <c r="G121" s="350"/>
      <c r="H121" s="350"/>
      <c r="I121" s="287"/>
    </row>
    <row r="122" spans="1:9" ht="25.5" customHeight="1" x14ac:dyDescent="0.3">
      <c r="A122" s="285"/>
      <c r="B122" s="350" t="s">
        <v>207</v>
      </c>
      <c r="C122" s="350"/>
      <c r="D122" s="351"/>
      <c r="E122" s="351"/>
      <c r="F122" s="351"/>
      <c r="G122" s="351"/>
      <c r="H122" s="350" t="s">
        <v>208</v>
      </c>
      <c r="I122" s="287"/>
    </row>
    <row r="123" spans="1:9" x14ac:dyDescent="0.3">
      <c r="A123" s="288"/>
      <c r="B123" s="289"/>
      <c r="C123" s="289"/>
      <c r="D123" s="289"/>
      <c r="E123" s="289"/>
      <c r="F123" s="289"/>
      <c r="G123" s="289"/>
      <c r="H123" s="289"/>
      <c r="I123" s="290"/>
    </row>
  </sheetData>
  <sheetProtection password="ECAE" sheet="1" objects="1" scenarios="1" selectLockedCells="1" selectUnlockedCells="1"/>
  <mergeCells count="29">
    <mergeCell ref="B101:G101"/>
    <mergeCell ref="B104:E104"/>
    <mergeCell ref="F104:H104"/>
    <mergeCell ref="B106:G106"/>
    <mergeCell ref="B119:H119"/>
    <mergeCell ref="G72:H72"/>
    <mergeCell ref="G73:H73"/>
    <mergeCell ref="B89:H92"/>
    <mergeCell ref="D94:G94"/>
    <mergeCell ref="B99:E99"/>
    <mergeCell ref="F99:H99"/>
    <mergeCell ref="C25:I25"/>
    <mergeCell ref="C26:H28"/>
    <mergeCell ref="C48:H48"/>
    <mergeCell ref="C49:H49"/>
    <mergeCell ref="C50:H50"/>
    <mergeCell ref="C51:H51"/>
    <mergeCell ref="E14:H15"/>
    <mergeCell ref="E16:H16"/>
    <mergeCell ref="E17:H17"/>
    <mergeCell ref="E18:H18"/>
    <mergeCell ref="C20:I20"/>
    <mergeCell ref="C21:H23"/>
    <mergeCell ref="A1:I1"/>
    <mergeCell ref="A2:I2"/>
    <mergeCell ref="C5:H5"/>
    <mergeCell ref="E9:H9"/>
    <mergeCell ref="E10:H10"/>
    <mergeCell ref="E11:H11"/>
  </mergeCells>
  <pageMargins left="0.5" right="0" top="1" bottom="1" header="0.65" footer="0.7"/>
  <pageSetup scale="79" fitToWidth="0" fitToHeight="0" orientation="portrait" useFirstPageNumber="1" r:id="rId1"/>
  <headerFooter alignWithMargins="0">
    <oddFooter>&amp;CPage &amp;P of &amp;N</oddFooter>
  </headerFooter>
  <rowBreaks count="3" manualBreakCount="3">
    <brk id="29" max="8" man="1"/>
    <brk id="69" max="8" man="1"/>
    <brk id="9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1GENERAL INFO</vt:lpstr>
      <vt:lpstr>2RATE DESCRIPTION</vt:lpstr>
      <vt:lpstr>3SALARIES </vt:lpstr>
      <vt:lpstr>4EQUIPMENT</vt:lpstr>
      <vt:lpstr>5PROJECTED RATE SUMMARY</vt:lpstr>
      <vt:lpstr>6REQUEST SUMMARY FOR APPROVALS</vt:lpstr>
      <vt:lpstr>'1GENERAL INFO'!Print_Area</vt:lpstr>
      <vt:lpstr>'2RATE DESCRIPTION'!Print_Area</vt:lpstr>
      <vt:lpstr>'3SALARIES '!Print_Area</vt:lpstr>
      <vt:lpstr>'4EQUIPMENT'!Print_Area</vt:lpstr>
      <vt:lpstr>'5PROJECTED RATE SUMMARY'!Print_Area</vt:lpstr>
      <vt:lpstr>'6REQUEST SUMMARY FOR APPROVALS'!Print_Area</vt:lpstr>
      <vt:lpstr>'3SALARIES '!Print_Titles</vt:lpstr>
      <vt:lpstr>'5PROJECTED RATE SUMMARY'!Print_Titles</vt:lpstr>
      <vt:lpstr>'6REQUEST SUMMARY FOR APPROVALS'!Print_Titles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Fetters</dc:creator>
  <cp:lastModifiedBy>Lacy Fetters</cp:lastModifiedBy>
  <dcterms:created xsi:type="dcterms:W3CDTF">2015-11-23T22:46:14Z</dcterms:created>
  <dcterms:modified xsi:type="dcterms:W3CDTF">2015-11-23T22:46:43Z</dcterms:modified>
</cp:coreProperties>
</file>